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ile-sv\財政課\■財政係\070財政状況資料集\R07.08(R06決算)\R08.03.04 【徳島県市町村課：依頼（３月１２日（木）〆）】令和６年度財政状況資料集の作成・提出について（依頼）\03_県回答\"/>
    </mc:Choice>
  </mc:AlternateContent>
  <xr:revisionPtr revIDLastSave="0" documentId="13_ncr:1_{A6DE72BD-40E6-4125-9B46-0CB6050E8BD9}"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BE36" i="10"/>
  <c r="AM36" i="10"/>
  <c r="C36" i="10"/>
  <c r="CO35" i="10"/>
  <c r="BW35" i="10"/>
  <c r="BE35" i="10"/>
  <c r="AM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alcChain>
</file>

<file path=xl/sharedStrings.xml><?xml version="1.0" encoding="utf-8"?>
<sst xmlns="http://schemas.openxmlformats.org/spreadsheetml/2006/main" count="1141" uniqueCount="557">
  <si>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</si>
  <si>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</si>
  <si>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</si>
  <si>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</si>
  <si>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</si>
  <si>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</si>
  <si>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</si>
  <si>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</si>
  <si>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</si>
  <si>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</si>
  <si>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</si>
  <si>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</si>
  <si>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</si>
  <si>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</si>
  <si>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</si>
  <si>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</si>
  <si>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</si>
  <si>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</si>
  <si>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</si>
  <si>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</si>
  <si>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</si>
  <si>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</si>
  <si>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</si>
  <si>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</si>
  <si>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</si>
  <si>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</si>
  <si>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</si>
  <si>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</si>
  <si>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</si>
  <si>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</si>
  <si>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</si>
  <si>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</si>
  <si>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</si>
  <si>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</si>
  <si>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</si>
  <si>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</si>
  <si>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</si>
  <si>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</si>
  <si>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</si>
  <si>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</si>
  <si>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</si>
  <si>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</si>
  <si>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</si>
  <si>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</si>
  <si>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</si>
  <si>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</si>
  <si>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</si>
  <si>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</si>
  <si>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</si>
  <si>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</si>
  <si>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</si>
  <si>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</si>
  <si>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</si>
  <si>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</si>
  <si>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</si>
  <si>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</si>
  <si>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</si>
  <si>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</si>
  <si>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</si>
  <si>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</si>
  <si>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</si>
  <si>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</si>
  <si>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</si>
  <si>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</si>
  <si>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</si>
  <si>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</si>
  <si>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</si>
  <si>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</si>
  <si>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</si>
  <si>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</si>
  <si>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</si>
  <si>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</si>
  <si>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</si>
  <si>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</si>
  <si>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</si>
  <si>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</si>
  <si>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</si>
  <si>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</si>
  <si>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</si>
  <si>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</si>
  <si>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</si>
  <si>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</si>
  <si>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</si>
  <si>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</si>
  <si>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</si>
  <si>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</si>
  <si>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</si>
  <si>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</si>
  <si>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</si>
  <si>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</si>
  <si>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</si>
  <si>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</si>
  <si>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</si>
  <si>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</si>
  <si>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石井町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</si>
  <si>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</si>
  <si>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</si>
  <si>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</si>
  <si>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</si>
  <si>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</si>
  <si>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</si>
  <si>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</si>
  <si>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</si>
  <si>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</si>
  <si>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</si>
  <si>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</si>
  <si>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</si>
  <si>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</si>
  <si>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</si>
  <si>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</si>
  <si>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</si>
  <si>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</si>
  <si>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</si>
  <si>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</si>
  <si>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</si>
  <si>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</si>
  <si>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</si>
  <si>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</si>
  <si>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</si>
  <si>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</si>
  <si>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</si>
  <si>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</si>
  <si>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</si>
  <si>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</si>
  <si>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</si>
  <si>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</si>
  <si>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</si>
  <si>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</si>
  <si>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</si>
  <si>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</si>
  <si>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</si>
  <si>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</si>
  <si>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</si>
  <si>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</si>
  <si>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</si>
  <si>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</si>
  <si>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</si>
  <si>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</si>
  <si>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</si>
  <si>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</si>
  <si>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</si>
  <si>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</si>
  <si>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</si>
  <si>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</si>
  <si>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</si>
  <si>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</si>
  <si>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</si>
  <si>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</si>
  <si>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</si>
  <si>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</si>
  <si>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</si>
  <si>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</si>
  <si>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</si>
  <si>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</si>
  <si>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</si>
  <si>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</si>
  <si>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</si>
  <si>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</si>
  <si>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</si>
  <si>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</si>
  <si>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</si>
  <si>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</si>
  <si>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</si>
  <si>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</si>
  <si>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</si>
  <si>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</si>
  <si>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</si>
  <si>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</si>
  <si>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</si>
  <si>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</si>
  <si>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</si>
  <si>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</si>
  <si>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</si>
  <si>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</si>
  <si>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</si>
  <si>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</si>
  <si>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</si>
  <si>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</si>
  <si>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</si>
  <si>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</si>
  <si>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</si>
  <si>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</si>
  <si>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</si>
  <si>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</si>
  <si>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</si>
  <si>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</si>
  <si>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</si>
  <si>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</si>
  <si>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</si>
  <si>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</si>
  <si>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</si>
  <si>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</si>
  <si>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</si>
  <si>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</si>
  <si>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</si>
  <si>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</si>
  <si>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</si>
  <si>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</si>
  <si>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</si>
  <si>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</si>
  <si>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</si>
  <si>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</si>
  <si>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</si>
  <si>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徳島県石井町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</si>
  <si>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</si>
  <si>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</si>
  <si>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</si>
  <si>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</si>
  <si>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</si>
  <si>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</si>
  <si>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</si>
  <si>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</si>
  <si>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</si>
  <si>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</si>
  <si>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</si>
  <si>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</si>
  <si>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</si>
  <si>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</si>
  <si>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</si>
  <si>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</si>
  <si>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</si>
  <si>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</si>
  <si>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</si>
  <si>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</si>
  <si>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</si>
  <si>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</si>
  <si>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</si>
  <si>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</si>
  <si>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</si>
  <si>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</si>
  <si>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</si>
  <si>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</si>
  <si>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</si>
  <si>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</si>
  <si>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</si>
  <si>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</si>
  <si>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</si>
  <si>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</si>
  <si>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</si>
  <si>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</si>
  <si>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</si>
  <si>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</si>
  <si>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</si>
  <si>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</si>
  <si>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</si>
  <si>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</si>
  <si>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</si>
  <si>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</si>
  <si>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</si>
  <si>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</si>
  <si>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</si>
  <si>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</si>
  <si>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</si>
  <si>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</si>
  <si>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</si>
  <si>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</si>
  <si>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</si>
  <si>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</si>
  <si>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</si>
  <si>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</si>
  <si>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</si>
  <si>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</si>
  <si>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</si>
  <si>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</si>
  <si>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</si>
  <si>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</si>
  <si>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</si>
  <si>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</si>
  <si>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</si>
  <si>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</si>
  <si>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</si>
  <si>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</si>
  <si>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</si>
  <si>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</si>
  <si>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</si>
  <si>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</si>
  <si>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</si>
  <si>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</si>
  <si>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</si>
  <si>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</si>
  <si>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</si>
  <si>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</si>
  <si>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</si>
  <si>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</si>
  <si>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</si>
  <si>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</si>
  <si>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</si>
  <si>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</si>
  <si>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</si>
  <si>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</si>
  <si>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</si>
  <si>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</si>
  <si>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</si>
  <si>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</si>
  <si>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</si>
  <si>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</si>
  <si>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</si>
  <si>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</si>
  <si>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</si>
  <si>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</si>
  <si>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</si>
  <si>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</si>
  <si>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</si>
  <si>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</si>
  <si>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</si>
  <si>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</si>
  <si>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</si>
  <si>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</si>
  <si>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</si>
  <si>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</si>
  <si>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</si>
  <si>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</si>
  <si>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</si>
  <si>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</si>
  <si>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</si>
  <si>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</si>
  <si>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</si>
  <si>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</si>
  <si>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</si>
  <si>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</si>
  <si>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</si>
  <si>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</si>
  <si>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</si>
  <si>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</si>
  <si>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</si>
  <si>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</si>
  <si>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</si>
  <si>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</si>
  <si>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</si>
  <si>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</si>
  <si>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</si>
  <si>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</si>
  <si>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</si>
  <si>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</si>
  <si>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</si>
  <si>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</si>
  <si>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</si>
  <si>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</si>
  <si>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</si>
  <si>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</si>
  <si>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</si>
  <si>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</si>
  <si>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</si>
  <si>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</si>
  <si>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</si>
  <si>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</si>
  <si>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</si>
  <si>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</si>
  <si>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</si>
  <si>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</si>
  <si>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</si>
  <si>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</si>
  <si>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</si>
  <si>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</si>
  <si>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徳島県石井町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</si>
  <si>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</si>
  <si>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</si>
  <si>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</si>
  <si>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</si>
  <si>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</si>
  <si>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</si>
  <si>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</si>
  <si>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</si>
  <si>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</si>
  <si>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</si>
  <si>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</si>
  <si>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</si>
  <si>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</si>
  <si>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</si>
  <si>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</si>
  <si>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</si>
  <si>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</si>
  <si>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</si>
  <si>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</si>
  <si>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</si>
  <si>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石井町給与集中管理特別会計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</si>
  <si>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</si>
  <si>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</si>
  <si>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</si>
  <si>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</si>
  <si>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</si>
  <si>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</si>
  <si>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</si>
  <si>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</si>
  <si>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</si>
  <si>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</si>
  <si>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</si>
  <si>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</si>
  <si>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</si>
  <si>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石井町国民健康保険特別会計</t>
    <phoneticPr fontId="5"/>
  </si>
  <si>
    <t>石井町介護保険特別会計</t>
    <phoneticPr fontId="5"/>
  </si>
  <si>
    <t>石井町後期高齢者医療特別会計</t>
    <phoneticPr fontId="5"/>
  </si>
  <si>
    <t>石井町水道事業会計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</si>
  <si>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</si>
  <si>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</si>
  <si>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</si>
  <si>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</si>
  <si>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</si>
  <si>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</si>
  <si>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</si>
  <si>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</si>
  <si>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</si>
  <si>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</si>
  <si>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</si>
  <si>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</si>
  <si>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</si>
  <si>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</si>
  <si>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</si>
  <si>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</si>
  <si>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</si>
  <si>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</si>
  <si>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</si>
  <si>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</si>
  <si>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</si>
  <si>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</si>
  <si>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</si>
  <si>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</si>
  <si>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</si>
  <si>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</si>
  <si>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</si>
  <si>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</si>
  <si>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</si>
  <si>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</si>
  <si>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</si>
  <si>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</si>
  <si>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</si>
  <si>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</si>
  <si>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</si>
  <si>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</si>
  <si>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</si>
  <si>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</si>
  <si>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</si>
  <si>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</si>
  <si>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</si>
  <si>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</si>
  <si>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</si>
  <si>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</si>
  <si>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</si>
  <si>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</si>
  <si>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</si>
  <si>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</si>
  <si>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</si>
  <si>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</si>
  <si>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</si>
  <si>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</si>
  <si>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</si>
  <si>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</si>
  <si>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</si>
  <si>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</si>
  <si>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</si>
  <si>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</si>
  <si>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</si>
  <si>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</si>
  <si>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</si>
  <si>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</si>
  <si>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</si>
  <si>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</si>
  <si>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</si>
  <si>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</si>
  <si>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</si>
  <si>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</si>
  <si>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</si>
  <si>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</si>
  <si>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</si>
  <si>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</si>
  <si>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</si>
  <si>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</si>
  <si>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</si>
  <si>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</si>
  <si>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</si>
  <si>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</si>
  <si>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</si>
  <si>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</si>
  <si>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</si>
  <si>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</si>
  <si>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</si>
  <si>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</si>
  <si>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</si>
  <si>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</si>
  <si>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</si>
  <si>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</si>
  <si>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</si>
  <si>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</si>
  <si>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</si>
  <si>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</si>
  <si>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</si>
  <si>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</si>
  <si>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</si>
  <si>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</si>
  <si>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</si>
  <si>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</si>
  <si>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</si>
  <si>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</si>
  <si>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</si>
  <si>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</si>
  <si>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</si>
  <si>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</si>
  <si>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</si>
  <si>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</si>
  <si>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</si>
  <si>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</si>
  <si>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</si>
  <si>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</si>
  <si>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</si>
  <si>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</si>
  <si>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</si>
  <si>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</si>
  <si>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</si>
  <si>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</si>
  <si>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</si>
  <si>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</si>
  <si>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</si>
  <si>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</si>
  <si>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</si>
  <si>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</si>
  <si>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</si>
  <si>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</si>
  <si>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</si>
  <si>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</si>
  <si>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</si>
  <si>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</si>
  <si>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</si>
  <si>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</si>
  <si>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</si>
  <si>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</si>
  <si>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</si>
  <si>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</si>
  <si>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</si>
  <si>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</si>
  <si>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6.63</t>
  </si>
  <si>
    <t>▲ 3.58</t>
  </si>
  <si>
    <t>▲ 0.69</t>
  </si>
  <si>
    <t>石井町水道事業会計</t>
  </si>
  <si>
    <t>一般会計</t>
  </si>
  <si>
    <t>石井町介護保険特別会計</t>
  </si>
  <si>
    <t>石井町国民健康保険特別会計</t>
  </si>
  <si>
    <t>石井町後期高齢者医療特別会計</t>
  </si>
  <si>
    <t>石井町給与集中管理特別会計</t>
  </si>
  <si>
    <t>その他会計（赤字）</t>
  </si>
  <si>
    <t>その他会計（黒字）</t>
  </si>
  <si>
    <t>R02</t>
    <phoneticPr fontId="5"/>
  </si>
  <si>
    <t>R03</t>
    <phoneticPr fontId="5"/>
  </si>
  <si>
    <t>R04</t>
    <phoneticPr fontId="5"/>
  </si>
  <si>
    <t>R05</t>
    <phoneticPr fontId="5"/>
  </si>
  <si>
    <t>R06</t>
    <phoneticPr fontId="5"/>
  </si>
  <si>
    <t>-</t>
    <phoneticPr fontId="2"/>
  </si>
  <si>
    <t>名西消防組合</t>
    <rPh sb="0" eb="6">
      <t>ミョウザイショウボウクミアイ</t>
    </rPh>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</si>
  <si>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</si>
  <si>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</si>
  <si>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phoneticPr fontId="2"/>
  </si>
  <si>
    <t>徳島県後期高齢者医療広域連合（一般会計）</t>
    <rPh sb="0" eb="3">
      <t>トクシマケン</t>
    </rPh>
    <rPh sb="15" eb="17">
      <t>イッパン</t>
    </rPh>
    <rPh sb="17" eb="19">
      <t>カイケイ</t>
    </rPh>
    <phoneticPr fontId="2"/>
  </si>
  <si>
    <t>徳島県後期高齢者医療広域連合（後期高齢者医療事業会計）</t>
    <rPh sb="0" eb="3">
      <t>トクシマケン</t>
    </rPh>
    <rPh sb="15" eb="17">
      <t>コウキ</t>
    </rPh>
    <rPh sb="17" eb="20">
      <t>コウレイシャ</t>
    </rPh>
    <rPh sb="20" eb="22">
      <t>イリョウ</t>
    </rPh>
    <rPh sb="22" eb="24">
      <t>ジギョウ</t>
    </rPh>
    <rPh sb="24" eb="26">
      <t>カイケイ</t>
    </rPh>
    <phoneticPr fontId="2"/>
  </si>
  <si>
    <t>廃棄物処理施設整備事業基金</t>
    <rPh sb="0" eb="3">
      <t>ハイキブツ</t>
    </rPh>
    <rPh sb="3" eb="5">
      <t>ショリ</t>
    </rPh>
    <rPh sb="5" eb="7">
      <t>シセツ</t>
    </rPh>
    <rPh sb="7" eb="9">
      <t>セイビ</t>
    </rPh>
    <rPh sb="9" eb="11">
      <t>ジギョウ</t>
    </rPh>
    <rPh sb="11" eb="13">
      <t>キキン</t>
    </rPh>
    <phoneticPr fontId="5"/>
  </si>
  <si>
    <t>地域福祉基金</t>
    <rPh sb="0" eb="2">
      <t>チイキ</t>
    </rPh>
    <rPh sb="2" eb="4">
      <t>フクシ</t>
    </rPh>
    <rPh sb="4" eb="6">
      <t>キキン</t>
    </rPh>
    <phoneticPr fontId="2"/>
  </si>
  <si>
    <t>火葬場建設基金</t>
    <rPh sb="0" eb="3">
      <t>カソウジョウ</t>
    </rPh>
    <rPh sb="3" eb="5">
      <t>ケンセツ</t>
    </rPh>
    <rPh sb="5" eb="7">
      <t>キキン</t>
    </rPh>
    <phoneticPr fontId="2"/>
  </si>
  <si>
    <t>町営住宅施設整備事業基金</t>
    <rPh sb="0" eb="2">
      <t>チョウエイ</t>
    </rPh>
    <rPh sb="2" eb="4">
      <t>ジュウタク</t>
    </rPh>
    <rPh sb="4" eb="6">
      <t>シセツ</t>
    </rPh>
    <rPh sb="6" eb="8">
      <t>セイビ</t>
    </rPh>
    <rPh sb="8" eb="10">
      <t>ジギョウ</t>
    </rPh>
    <rPh sb="10" eb="12">
      <t>キキン</t>
    </rPh>
    <phoneticPr fontId="2"/>
  </si>
  <si>
    <t>国際交流基金</t>
    <rPh sb="0" eb="2">
      <t>コクサイ</t>
    </rPh>
    <rPh sb="2" eb="4">
      <t>コウリュウ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</si>
</sst>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E4C-4854-8CA2-AE509DE660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94324</c:v>
                </c:pt>
                <c:pt idx="1">
                  <c:v>17267</c:v>
                </c:pt>
                <c:pt idx="2">
                  <c:v>24540</c:v>
                </c:pt>
                <c:pt idx="3">
                  <c:v>46364</c:v>
                </c:pt>
                <c:pt idx="4">
                  <c:v>56701</c:v>
                </c:pt>
              </c:numCache>
            </c:numRef>
          </c:val>
          <c:smooth val="0"/>
          <c:extLst>
            <c:ext xmlns:c16="http://schemas.microsoft.com/office/drawing/2014/chart" uri="{C3380CC4-5D6E-409C-BE32-E72D297353CC}">
              <c16:uniqueId val="{00000001-2E4C-4854-8CA2-AE509DE660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6.11</c:v>
                </c:pt>
                <c:pt idx="1">
                  <c:v>7.37</c:v>
                </c:pt>
                <c:pt idx="2">
                  <c:v>6.87</c:v>
                </c:pt>
                <c:pt idx="3">
                  <c:v>7.4</c:v>
                </c:pt>
                <c:pt idx="4">
                  <c:v>7.67</c:v>
                </c:pt>
              </c:numCache>
            </c:numRef>
          </c:val>
          <c:extLst>
            <c:ext xmlns:c16="http://schemas.microsoft.com/office/drawing/2014/chart" uri="{C3380CC4-5D6E-409C-BE32-E72D297353CC}">
              <c16:uniqueId val="{00000000-6D04-4D49-88FA-C76764FD86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33.119999999999997</c:v>
                </c:pt>
                <c:pt idx="1">
                  <c:v>34.86</c:v>
                </c:pt>
                <c:pt idx="2">
                  <c:v>36.89</c:v>
                </c:pt>
                <c:pt idx="3">
                  <c:v>31.68</c:v>
                </c:pt>
                <c:pt idx="4">
                  <c:v>29.43</c:v>
                </c:pt>
              </c:numCache>
            </c:numRef>
          </c:val>
          <c:extLst>
            <c:ext xmlns:c16="http://schemas.microsoft.com/office/drawing/2014/chart" uri="{C3380CC4-5D6E-409C-BE32-E72D297353CC}">
              <c16:uniqueId val="{00000001-6D04-4D49-88FA-C76764FD86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-6.63</c:v>
                </c:pt>
                <c:pt idx="1">
                  <c:v>5.04</c:v>
                </c:pt>
                <c:pt idx="2">
                  <c:v>0.52</c:v>
                </c:pt>
                <c:pt idx="3">
                  <c:v>-3.58</c:v>
                </c:pt>
                <c:pt idx="4">
                  <c:v>-0.69</c:v>
                </c:pt>
              </c:numCache>
            </c:numRef>
          </c:val>
          <c:smooth val="0"/>
          <c:extLst>
            <c:ext xmlns:c16="http://schemas.microsoft.com/office/drawing/2014/chart" uri="{C3380CC4-5D6E-409C-BE32-E72D297353CC}">
              <c16:uniqueId val="{00000002-6D04-4D49-88FA-C76764FD86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49-4EDE-AE08-AF307C95D3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49-4EDE-AE08-AF307C95D3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49-4EDE-AE08-AF307C95D39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49-4EDE-AE08-AF307C95D390}"/>
            </c:ext>
          </c:extLst>
        </c:ser>
        <c:ser>
          <c:idx val="4"/>
          <c:order val="4"/>
          <c:tx>
            <c:strRef>
              <c:f>データシート!$A$31</c:f>
              <c:strCache>
                <c:ptCount val="1"/>
                <c:pt idx="0">
                  <c:v>石井町給与集中管理特別会計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B49-4EDE-AE08-AF307C95D390}"/>
            </c:ext>
          </c:extLst>
        </c:ser>
        <c:ser>
          <c:idx val="5"/>
          <c:order val="5"/>
          <c:tx>
            <c:strRef>
              <c:f>データシート!$A$32</c:f>
              <c:strCache>
                <c:ptCount val="1"/>
                <c:pt idx="0">
                  <c:v>石井町後期高齢者医療特別会計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0.14000000000000001</c:v>
                </c:pt>
                <c:pt idx="4">
                  <c:v>#N/A</c:v>
                </c:pt>
                <c:pt idx="5">
                  <c:v>0.06</c:v>
                </c:pt>
                <c:pt idx="6">
                  <c:v>#N/A</c:v>
                </c:pt>
                <c:pt idx="7">
                  <c:v>0.08</c:v>
                </c:pt>
                <c:pt idx="8">
                  <c:v>#N/A</c:v>
                </c:pt>
                <c:pt idx="9">
                  <c:v>7.0000000000000007E-2</c:v>
                </c:pt>
              </c:numCache>
            </c:numRef>
          </c:val>
          <c:extLst>
            <c:ext xmlns:c16="http://schemas.microsoft.com/office/drawing/2014/chart" uri="{C3380CC4-5D6E-409C-BE32-E72D297353CC}">
              <c16:uniqueId val="{00000005-0B49-4EDE-AE08-AF307C95D390}"/>
            </c:ext>
          </c:extLst>
        </c:ser>
        <c:ser>
          <c:idx val="6"/>
          <c:order val="6"/>
          <c:tx>
            <c:strRef>
              <c:f>データシート!$A$33</c:f>
              <c:strCache>
                <c:ptCount val="1"/>
                <c:pt idx="0">
                  <c:v>石井町国民健康保険特別会計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2.13</c:v>
                </c:pt>
                <c:pt idx="2">
                  <c:v>#N/A</c:v>
                </c:pt>
                <c:pt idx="3">
                  <c:v>1.91</c:v>
                </c:pt>
                <c:pt idx="4">
                  <c:v>#N/A</c:v>
                </c:pt>
                <c:pt idx="5">
                  <c:v>1.46</c:v>
                </c:pt>
                <c:pt idx="6">
                  <c:v>#N/A</c:v>
                </c:pt>
                <c:pt idx="7">
                  <c:v>1.91</c:v>
                </c:pt>
                <c:pt idx="8">
                  <c:v>#N/A</c:v>
                </c:pt>
                <c:pt idx="9">
                  <c:v>1.67</c:v>
                </c:pt>
              </c:numCache>
            </c:numRef>
          </c:val>
          <c:extLst>
            <c:ext xmlns:c16="http://schemas.microsoft.com/office/drawing/2014/chart" uri="{C3380CC4-5D6E-409C-BE32-E72D297353CC}">
              <c16:uniqueId val="{00000006-0B49-4EDE-AE08-AF307C95D390}"/>
            </c:ext>
          </c:extLst>
        </c:ser>
        <c:ser>
          <c:idx val="7"/>
          <c:order val="7"/>
          <c:tx>
            <c:strRef>
              <c:f>データシート!$A$34</c:f>
              <c:strCache>
                <c:ptCount val="1"/>
                <c:pt idx="0">
                  <c:v>石井町介護保険特別会計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2.93</c:v>
                </c:pt>
                <c:pt idx="2">
                  <c:v>#N/A</c:v>
                </c:pt>
                <c:pt idx="3">
                  <c:v>4.33</c:v>
                </c:pt>
                <c:pt idx="4">
                  <c:v>#N/A</c:v>
                </c:pt>
                <c:pt idx="5">
                  <c:v>6.16</c:v>
                </c:pt>
                <c:pt idx="6">
                  <c:v>#N/A</c:v>
                </c:pt>
                <c:pt idx="7">
                  <c:v>1.75</c:v>
                </c:pt>
                <c:pt idx="8">
                  <c:v>#N/A</c:v>
                </c:pt>
                <c:pt idx="9">
                  <c:v>2.76</c:v>
                </c:pt>
              </c:numCache>
            </c:numRef>
          </c:val>
          <c:extLst>
            <c:ext xmlns:c16="http://schemas.microsoft.com/office/drawing/2014/chart" uri="{C3380CC4-5D6E-409C-BE32-E72D297353CC}">
              <c16:uniqueId val="{00000007-0B49-4EDE-AE08-AF307C95D3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c:v>
                </c:pt>
                <c:pt idx="2">
                  <c:v>#N/A</c:v>
                </c:pt>
                <c:pt idx="3">
                  <c:v>7.36</c:v>
                </c:pt>
                <c:pt idx="4">
                  <c:v>#N/A</c:v>
                </c:pt>
                <c:pt idx="5">
                  <c:v>6.86</c:v>
                </c:pt>
                <c:pt idx="6">
                  <c:v>#N/A</c:v>
                </c:pt>
                <c:pt idx="7">
                  <c:v>7.39</c:v>
                </c:pt>
                <c:pt idx="8">
                  <c:v>#N/A</c:v>
                </c:pt>
                <c:pt idx="9">
                  <c:v>7.66</c:v>
                </c:pt>
              </c:numCache>
            </c:numRef>
          </c:val>
          <c:extLst>
            <c:ext xmlns:c16="http://schemas.microsoft.com/office/drawing/2014/chart" uri="{C3380CC4-5D6E-409C-BE32-E72D297353CC}">
              <c16:uniqueId val="{00000008-0B49-4EDE-AE08-AF307C95D390}"/>
            </c:ext>
          </c:extLst>
        </c:ser>
        <c:ser>
          <c:idx val="9"/>
          <c:order val="9"/>
          <c:tx>
            <c:strRef>
              <c:f>データシート!$A$36</c:f>
              <c:strCache>
                <c:ptCount val="1"/>
                <c:pt idx="0">
                  <c:v>石井町水道事業会計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7.17</c:v>
                </c:pt>
                <c:pt idx="2">
                  <c:v>#N/A</c:v>
                </c:pt>
                <c:pt idx="3">
                  <c:v>7.81</c:v>
                </c:pt>
                <c:pt idx="4">
                  <c:v>#N/A</c:v>
                </c:pt>
                <c:pt idx="5">
                  <c:v>8.77</c:v>
                </c:pt>
                <c:pt idx="6">
                  <c:v>#N/A</c:v>
                </c:pt>
                <c:pt idx="7">
                  <c:v>9.08</c:v>
                </c:pt>
                <c:pt idx="8">
                  <c:v>#N/A</c:v>
                </c:pt>
                <c:pt idx="9">
                  <c:v>9.56</c:v>
                </c:pt>
              </c:numCache>
            </c:numRef>
          </c:val>
          <c:extLst>
            <c:ext xmlns:c16="http://schemas.microsoft.com/office/drawing/2014/chart" uri="{C3380CC4-5D6E-409C-BE32-E72D297353CC}">
              <c16:uniqueId val="{00000009-0B49-4EDE-AE08-AF307C95D3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453</c:v>
                </c:pt>
                <c:pt idx="5">
                  <c:v>440</c:v>
                </c:pt>
                <c:pt idx="8">
                  <c:v>417</c:v>
                </c:pt>
                <c:pt idx="11">
                  <c:v>406</c:v>
                </c:pt>
                <c:pt idx="14">
                  <c:v>391</c:v>
                </c:pt>
              </c:numCache>
            </c:numRef>
          </c:val>
          <c:extLst>
            <c:ext xmlns:c16="http://schemas.microsoft.com/office/drawing/2014/chart" uri="{C3380CC4-5D6E-409C-BE32-E72D297353CC}">
              <c16:uniqueId val="{00000000-1CF3-47A3-8CD2-4DC8C419DA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F3-47A3-8CD2-4DC8C419DA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F3-47A3-8CD2-4DC8C419DA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F3-47A3-8CD2-4DC8C419DA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c:v>
                </c:pt>
                <c:pt idx="3">
                  <c:v>4</c:v>
                </c:pt>
                <c:pt idx="6">
                  <c:v>3</c:v>
                </c:pt>
                <c:pt idx="9">
                  <c:v>3</c:v>
                </c:pt>
                <c:pt idx="12">
                  <c:v>2</c:v>
                </c:pt>
              </c:numCache>
            </c:numRef>
          </c:val>
          <c:extLst>
            <c:ext xmlns:c16="http://schemas.microsoft.com/office/drawing/2014/chart" uri="{C3380CC4-5D6E-409C-BE32-E72D297353CC}">
              <c16:uniqueId val="{00000004-1CF3-47A3-8CD2-4DC8C419DA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F3-47A3-8CD2-4DC8C419DA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F3-47A3-8CD2-4DC8C419DA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769</c:v>
                </c:pt>
                <c:pt idx="3">
                  <c:v>744</c:v>
                </c:pt>
                <c:pt idx="6">
                  <c:v>702</c:v>
                </c:pt>
                <c:pt idx="9">
                  <c:v>594</c:v>
                </c:pt>
                <c:pt idx="12">
                  <c:v>542</c:v>
                </c:pt>
              </c:numCache>
            </c:numRef>
          </c:val>
          <c:extLst>
            <c:ext xmlns:c16="http://schemas.microsoft.com/office/drawing/2014/chart" uri="{C3380CC4-5D6E-409C-BE32-E72D297353CC}">
              <c16:uniqueId val="{00000007-1CF3-47A3-8CD2-4DC8C419DA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320</c:v>
                </c:pt>
                <c:pt idx="2">
                  <c:v>#N/A</c:v>
                </c:pt>
                <c:pt idx="3">
                  <c:v>#N/A</c:v>
                </c:pt>
                <c:pt idx="4">
                  <c:v>308</c:v>
                </c:pt>
                <c:pt idx="5">
                  <c:v>#N/A</c:v>
                </c:pt>
                <c:pt idx="6">
                  <c:v>#N/A</c:v>
                </c:pt>
                <c:pt idx="7">
                  <c:v>288</c:v>
                </c:pt>
                <c:pt idx="8">
                  <c:v>#N/A</c:v>
                </c:pt>
                <c:pt idx="9">
                  <c:v>#N/A</c:v>
                </c:pt>
                <c:pt idx="10">
                  <c:v>191</c:v>
                </c:pt>
                <c:pt idx="11">
                  <c:v>#N/A</c:v>
                </c:pt>
                <c:pt idx="12">
                  <c:v>#N/A</c:v>
                </c:pt>
                <c:pt idx="13">
                  <c:v>153</c:v>
                </c:pt>
                <c:pt idx="14">
                  <c:v>#N/A</c:v>
                </c:pt>
              </c:numCache>
            </c:numRef>
          </c:val>
          <c:smooth val="0"/>
          <c:extLst>
            <c:ext xmlns:c16="http://schemas.microsoft.com/office/drawing/2014/chart" uri="{C3380CC4-5D6E-409C-BE32-E72D297353CC}">
              <c16:uniqueId val="{00000008-1CF3-47A3-8CD2-4DC8C419DA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4770</c:v>
                </c:pt>
                <c:pt idx="5">
                  <c:v>4600</c:v>
                </c:pt>
                <c:pt idx="8">
                  <c:v>4307</c:v>
                </c:pt>
                <c:pt idx="11">
                  <c:v>4784</c:v>
                </c:pt>
                <c:pt idx="14">
                  <c:v>4129</c:v>
                </c:pt>
              </c:numCache>
            </c:numRef>
          </c:val>
          <c:extLst>
            <c:ext xmlns:c16="http://schemas.microsoft.com/office/drawing/2014/chart" uri="{C3380CC4-5D6E-409C-BE32-E72D297353CC}">
              <c16:uniqueId val="{00000000-A27A-4D99-8CB4-F9BED2BF60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27A-4D99-8CB4-F9BED2BF60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4548</c:v>
                </c:pt>
                <c:pt idx="5">
                  <c:v>4956</c:v>
                </c:pt>
                <c:pt idx="8">
                  <c:v>5068</c:v>
                </c:pt>
                <c:pt idx="11">
                  <c:v>4902</c:v>
                </c:pt>
                <c:pt idx="14">
                  <c:v>4836</c:v>
                </c:pt>
              </c:numCache>
            </c:numRef>
          </c:val>
          <c:extLst>
            <c:ext xmlns:c16="http://schemas.microsoft.com/office/drawing/2014/chart" uri="{C3380CC4-5D6E-409C-BE32-E72D297353CC}">
              <c16:uniqueId val="{00000002-A27A-4D99-8CB4-F9BED2BF60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7A-4D99-8CB4-F9BED2BF60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7A-4D99-8CB4-F9BED2BF60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7A-4D99-8CB4-F9BED2BF60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988</c:v>
                </c:pt>
                <c:pt idx="3">
                  <c:v>934</c:v>
                </c:pt>
                <c:pt idx="6">
                  <c:v>979</c:v>
                </c:pt>
                <c:pt idx="9">
                  <c:v>866</c:v>
                </c:pt>
                <c:pt idx="12">
                  <c:v>823</c:v>
                </c:pt>
              </c:numCache>
            </c:numRef>
          </c:val>
          <c:extLst>
            <c:ext xmlns:c16="http://schemas.microsoft.com/office/drawing/2014/chart" uri="{C3380CC4-5D6E-409C-BE32-E72D297353CC}">
              <c16:uniqueId val="{00000006-A27A-4D99-8CB4-F9BED2BF60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257</c:v>
                </c:pt>
              </c:numCache>
            </c:numRef>
          </c:val>
          <c:extLst>
            <c:ext xmlns:c16="http://schemas.microsoft.com/office/drawing/2014/chart" uri="{C3380CC4-5D6E-409C-BE32-E72D297353CC}">
              <c16:uniqueId val="{00000007-A27A-4D99-8CB4-F9BED2BF60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c:v>
                </c:pt>
                <c:pt idx="3">
                  <c:v>10</c:v>
                </c:pt>
                <c:pt idx="6">
                  <c:v>5</c:v>
                </c:pt>
                <c:pt idx="9">
                  <c:v>3</c:v>
                </c:pt>
                <c:pt idx="12">
                  <c:v>1</c:v>
                </c:pt>
              </c:numCache>
            </c:numRef>
          </c:val>
          <c:extLst>
            <c:ext xmlns:c16="http://schemas.microsoft.com/office/drawing/2014/chart" uri="{C3380CC4-5D6E-409C-BE32-E72D297353CC}">
              <c16:uniqueId val="{00000008-A27A-4D99-8CB4-F9BED2BF60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27A-4D99-8CB4-F9BED2BF60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5448</c:v>
                </c:pt>
                <c:pt idx="3">
                  <c:v>5031</c:v>
                </c:pt>
                <c:pt idx="6">
                  <c:v>4482</c:v>
                </c:pt>
                <c:pt idx="9">
                  <c:v>4206</c:v>
                </c:pt>
                <c:pt idx="12">
                  <c:v>4515</c:v>
                </c:pt>
              </c:numCache>
            </c:numRef>
          </c:val>
          <c:extLst>
            <c:ext xmlns:c16="http://schemas.microsoft.com/office/drawing/2014/chart" uri="{C3380CC4-5D6E-409C-BE32-E72D297353CC}">
              <c16:uniqueId val="{0000000A-A27A-4D99-8CB4-F9BED2BF60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27A-4D99-8CB4-F9BED2BF60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2260</c:v>
                </c:pt>
                <c:pt idx="1">
                  <c:v>1991</c:v>
                </c:pt>
                <c:pt idx="2">
                  <c:v>1913</c:v>
                </c:pt>
              </c:numCache>
            </c:numRef>
          </c:val>
          <c:extLst>
            <c:ext xmlns:c16="http://schemas.microsoft.com/office/drawing/2014/chart" uri="{C3380CC4-5D6E-409C-BE32-E72D297353CC}">
              <c16:uniqueId val="{00000000-125A-419C-A054-44EDA3D169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626</c:v>
                </c:pt>
                <c:pt idx="1">
                  <c:v>654</c:v>
                </c:pt>
                <c:pt idx="2">
                  <c:v>677</c:v>
                </c:pt>
              </c:numCache>
            </c:numRef>
          </c:val>
          <c:extLst>
            <c:ext xmlns:c16="http://schemas.microsoft.com/office/drawing/2014/chart" uri="{C3380CC4-5D6E-409C-BE32-E72D297353CC}">
              <c16:uniqueId val="{00000001-125A-419C-A054-44EDA3D169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1062</c:v>
                </c:pt>
                <c:pt idx="1">
                  <c:v>1061</c:v>
                </c:pt>
                <c:pt idx="2">
                  <c:v>1059</c:v>
                </c:pt>
              </c:numCache>
            </c:numRef>
          </c:val>
          <c:extLst>
            <c:ext xmlns:c16="http://schemas.microsoft.com/office/drawing/2014/chart" uri="{C3380CC4-5D6E-409C-BE32-E72D297353CC}">
              <c16:uniqueId val="{00000002-125A-419C-A054-44EDA3D169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過去の大型事業に係る地方債の償還終了及び新規地方債の発行抑制により、元利償還金は減少傾向にある。しかし、平成３０年度から庁舎建設事業の元利償還が開始され、令和元年度・２年度に給食センター改築事業地方債を発行したことにより、暫くは高い水準で推移する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の発行については、基本的に抑制しつつ、実施が不可欠な大型事業に係る財源確保にあたっては、補助金等の活用を念頭に置き、実質公債費比率の分子の増加を最小限に抑え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過去の大型事業に係る地方債の償還終了により地方債の現在高は減少していたが、給食センター改築事業の地方債を発行したことから令和２年度は増加した。令和３年度から５年度は大型事業がなかったことにより前年度と比較すると減少している。</a:t>
          </a:r>
          <a:r>
            <a:rPr kumimoji="1" lang="ja-JP" altLang="en-US" sz="1100" b="0" i="0" baseline="0">
              <a:solidFill>
                <a:schemeClr val="dk1"/>
              </a:solidFill>
              <a:effectLst/>
              <a:latin typeface="+mn-lt"/>
              <a:ea typeface="+mn-ea"/>
              <a:cs typeface="+mn-cs"/>
            </a:rPr>
            <a:t>また、令和６年度については中央公民館改修事業や名西消防組合消防本部及び石井消防署新庁舎整備事業の大型事業により増加している。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将来負担比率の分子は、負数であるため将来負担比率は算出されていない。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今後も現状を維持し、健全な財政運営を行えるよう努める。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徳島県石井町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令和６年度末の基金残高は、普通会計で約３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６４９百万円となっており、前年度から約５７百万円の減となっている。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財政調整基金に約２３３百万円、減債基金に約３７百万円積み立てたが、施設の整備等の財源に充てるために財政調整基金を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約３１１百万円、町債の償還の財源に充てるために減債基金を１４百万円取り崩したことが主な要因である。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基金の使途の明確化を計るために、個々の特定目的基金に積み立てていくことを予定している。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廃棄物処理施設整備事業基金：廃棄物処理施設の整備及び関連事業の推進を図る。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地域福祉基金：民間の創意を生かした在宅福祉、生きがいと健康づくりその他高齢者の保健福祉に関する事業の推進に資する。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火葬場建設基金：町の火葬場建設に要する経費に充てる。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町営住宅施設整備事業基金：町営住宅施設の整備事業費の財源に充てる。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国際交流基金：国際交流を通じ見聞を広げ、国際的視野を身につけ、地域活性化の推進を図る。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廃棄物処理施設整備事業基金については、一般廃棄物広域処理施設の整備に関連し、今後も積み立てを検討する。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９１３百万円となっており、前年度から７８百万円の減となっている。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解消が困難な財源不足額や災害等の対応については、財政調整的な基金の取り崩し等で対応している。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令和６年度の減については、２３３百万円積み立てたが、施設等の整備の財源に充てるため、３１１百万円取り崩したことが要因である。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景気後退による大幅な減収や、大規模災害の発生など不足の事態に備え、予算編成・執行の効率化を徹底し、積み立て・取り崩しを行う。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令和６年度の基金残高は、約６７７百万円となっており、前年度から約２３百万円の増となっている。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これは、３７百万円積み立てたが、町債の償還の財源に充てるため、１４百万円取り崩したことが要因である。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地方債の償還予定を踏まえて積み立て、取り崩しを行う。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年度は、全国平均</a:t>
          </a:r>
          <a:r>
            <a:rPr kumimoji="1" lang="ja-JP" altLang="en-US" sz="1100" b="0" i="0" baseline="0">
              <a:solidFill>
                <a:schemeClr val="dk1"/>
              </a:solidFill>
              <a:effectLst/>
              <a:latin typeface="+mn-lt"/>
              <a:ea typeface="+mn-ea"/>
              <a:cs typeface="+mn-cs"/>
            </a:rPr>
            <a:t>と同値だ</a:t>
          </a:r>
          <a:r>
            <a:rPr kumimoji="1" lang="ja-JP" altLang="ja-JP" sz="1100" b="0" i="0" baseline="0">
              <a:solidFill>
                <a:schemeClr val="dk1"/>
              </a:solidFill>
              <a:effectLst/>
              <a:latin typeface="+mn-lt"/>
              <a:ea typeface="+mn-ea"/>
              <a:cs typeface="+mn-cs"/>
            </a:rPr>
            <a:t>ったが、主要産業が少ないことから財政基盤が弱く、類似団体平均を０．１</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今後も緊急に必要な事業を峻別し、歳出の削減を図るとともに、町税等の徴収率向上に取り組み自主財源の確保に努める。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令和２年度に会計年度任用職員制度が導入されたことにより９０％を上回ったが、令和３年度以降は普通交付税及び臨時財政対策債（分母）の増減により推移しており、令和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年度においては、普通交付税の増により９</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全国平均を</a:t>
          </a:r>
          <a:r>
            <a:rPr kumimoji="1" lang="ja-JP" altLang="en-US" sz="1100" b="0" i="0" baseline="0">
              <a:solidFill>
                <a:schemeClr val="dk1"/>
              </a:solidFill>
              <a:effectLst/>
              <a:latin typeface="+mn-lt"/>
              <a:ea typeface="+mn-ea"/>
              <a:cs typeface="+mn-cs"/>
            </a:rPr>
            <a:t>３．８</a:t>
          </a:r>
          <a:r>
            <a:rPr kumimoji="1" lang="ja-JP" altLang="ja-JP" sz="1100" b="0" i="0" baseline="0">
              <a:solidFill>
                <a:schemeClr val="dk1"/>
              </a:solidFill>
              <a:effectLst/>
              <a:latin typeface="+mn-lt"/>
              <a:ea typeface="+mn-ea"/>
              <a:cs typeface="+mn-cs"/>
            </a:rPr>
            <a:t>ポイント、類似団体平均も</a:t>
          </a:r>
          <a:r>
            <a:rPr kumimoji="1" lang="ja-JP" altLang="en-US" sz="1100" b="0" i="0" baseline="0">
              <a:solidFill>
                <a:schemeClr val="dk1"/>
              </a:solidFill>
              <a:effectLst/>
              <a:latin typeface="+mn-lt"/>
              <a:ea typeface="+mn-ea"/>
              <a:cs typeface="+mn-cs"/>
            </a:rPr>
            <a:t>１．３</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引き続き財政構造の弾力性を確保するため、事務事業の見直しを進めるなど経常経費の削減に努める。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53975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950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5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2222</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2122"/>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2222</xdr:rowOff>
    </xdr:from>
    <xdr:to>
      <xdr:col>11</xdr:col>
      <xdr:colOff>31750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21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122872</xdr:rowOff>
    </xdr:from>
    <xdr:to>
      <xdr:col>11</xdr:col>
      <xdr:colOff>82550</xdr:colOff>
      <xdr:row>62</xdr:row>
      <xdr:rowOff>53022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年度は、人口の減少及び人件費の増により前年度比較で</a:t>
          </a:r>
          <a:r>
            <a:rPr kumimoji="1" lang="ja-JP" altLang="en-US" sz="1100" b="0" i="0" baseline="0">
              <a:solidFill>
                <a:schemeClr val="dk1"/>
              </a:solidFill>
              <a:effectLst/>
              <a:latin typeface="+mn-lt"/>
              <a:ea typeface="+mn-ea"/>
              <a:cs typeface="+mn-cs"/>
            </a:rPr>
            <a:t>７，１３３</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また、全国平均</a:t>
          </a:r>
          <a:r>
            <a:rPr kumimoji="1" lang="ja-JP" altLang="en-US" sz="1100" b="0" i="0" baseline="0">
              <a:solidFill>
                <a:schemeClr val="dk1"/>
              </a:solidFill>
              <a:effectLst/>
              <a:latin typeface="+mn-lt"/>
              <a:ea typeface="+mn-ea"/>
              <a:cs typeface="+mn-cs"/>
            </a:rPr>
            <a:t>を１６，９１１</a:t>
          </a:r>
          <a:r>
            <a:rPr kumimoji="1" lang="ja-JP" altLang="ja-JP" sz="1100" b="0" i="0" baseline="0">
              <a:solidFill>
                <a:schemeClr val="dk1"/>
              </a:solidFill>
              <a:effectLst/>
              <a:latin typeface="+mn-lt"/>
              <a:ea typeface="+mn-ea"/>
              <a:cs typeface="+mn-cs"/>
            </a:rPr>
            <a:t>円下回っているが、類似団体平均</a:t>
          </a:r>
          <a:r>
            <a:rPr kumimoji="1" lang="ja-JP" altLang="en-US" sz="1100" b="0" i="0" baseline="0">
              <a:solidFill>
                <a:schemeClr val="dk1"/>
              </a:solidFill>
              <a:effectLst/>
              <a:latin typeface="+mn-lt"/>
              <a:ea typeface="+mn-ea"/>
              <a:cs typeface="+mn-cs"/>
            </a:rPr>
            <a:t>を５，０９４</a:t>
          </a:r>
          <a:r>
            <a:rPr kumimoji="1" lang="ja-JP" altLang="ja-JP" sz="1100" b="0" i="0" baseline="0">
              <a:solidFill>
                <a:schemeClr val="dk1"/>
              </a:solidFill>
              <a:effectLst/>
              <a:latin typeface="+mn-lt"/>
              <a:ea typeface="+mn-ea"/>
              <a:cs typeface="+mn-cs"/>
            </a:rPr>
            <a:t>円上回っている。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今後は、民間で実施可能な事業の移管や入札及び契約の見直し等によるコストの削減を引き続き行う。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44292</xdr:rowOff>
    </xdr:from>
    <xdr:to>
      <xdr:col>23</xdr:col>
      <xdr:colOff>133350</xdr:colOff>
      <xdr:row>83</xdr:row>
      <xdr:rowOff>87322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74642"/>
          <a:ext cx="8382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22594</xdr:rowOff>
    </xdr:from>
    <xdr:to>
      <xdr:col>19</xdr:col>
      <xdr:colOff>133350</xdr:colOff>
      <xdr:row>83</xdr:row>
      <xdr:rowOff>44292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52944"/>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22594</xdr:rowOff>
    </xdr:from>
    <xdr:to>
      <xdr:col>15</xdr:col>
      <xdr:colOff>82550</xdr:colOff>
      <xdr:row>83</xdr:row>
      <xdr:rowOff>29688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52944"/>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165305</xdr:rowOff>
    </xdr:from>
    <xdr:to>
      <xdr:col>11</xdr:col>
      <xdr:colOff>31750</xdr:colOff>
      <xdr:row>83</xdr:row>
      <xdr:rowOff>29688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24205"/>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36522</xdr:rowOff>
    </xdr:from>
    <xdr:to>
      <xdr:col>23</xdr:col>
      <xdr:colOff>184150</xdr:colOff>
      <xdr:row>83</xdr:row>
      <xdr:rowOff>138122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8599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164942</xdr:rowOff>
    </xdr:from>
    <xdr:to>
      <xdr:col>19</xdr:col>
      <xdr:colOff>184150</xdr:colOff>
      <xdr:row>83</xdr:row>
      <xdr:rowOff>95092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2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79869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1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143244</xdr:rowOff>
    </xdr:from>
    <xdr:to>
      <xdr:col>15</xdr:col>
      <xdr:colOff>133350</xdr:colOff>
      <xdr:row>83</xdr:row>
      <xdr:rowOff>73394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58171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8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150338</xdr:rowOff>
    </xdr:from>
    <xdr:to>
      <xdr:col>11</xdr:col>
      <xdr:colOff>82550</xdr:colOff>
      <xdr:row>83</xdr:row>
      <xdr:rowOff>80488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0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65265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9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114505</xdr:rowOff>
    </xdr:from>
    <xdr:to>
      <xdr:col>7</xdr:col>
      <xdr:colOff>31750</xdr:colOff>
      <xdr:row>83</xdr:row>
      <xdr:rowOff>44655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29432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5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類似団体平均及び全国町村平均を上回っていることから、今後も給与の適正化に努める必要がある。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119743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ほぼ横ばいで推移しており、類似団体平均を上回る状況が続いている。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住民サービスを低下させることなく、適正な人員配置、組織の編制に努める。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95391</xdr:rowOff>
    </xdr:from>
    <xdr:to>
      <xdr:col>81</xdr:col>
      <xdr:colOff>44450</xdr:colOff>
      <xdr:row>62</xdr:row>
      <xdr:rowOff>126224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25291"/>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69921</xdr:rowOff>
    </xdr:from>
    <xdr:to>
      <xdr:col>77</xdr:col>
      <xdr:colOff>44450</xdr:colOff>
      <xdr:row>62</xdr:row>
      <xdr:rowOff>95391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99821"/>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60537</xdr:rowOff>
    </xdr:from>
    <xdr:to>
      <xdr:col>72</xdr:col>
      <xdr:colOff>203200</xdr:colOff>
      <xdr:row>62</xdr:row>
      <xdr:rowOff>69921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9043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60537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78371"/>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75424</xdr:rowOff>
    </xdr:from>
    <xdr:to>
      <xdr:col>81</xdr:col>
      <xdr:colOff>95250</xdr:colOff>
      <xdr:row>63</xdr:row>
      <xdr:rowOff>5574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47501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7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44591</xdr:rowOff>
    </xdr:from>
    <xdr:to>
      <xdr:col>77</xdr:col>
      <xdr:colOff>95250</xdr:colOff>
      <xdr:row>62</xdr:row>
      <xdr:rowOff>146191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130968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60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19121</xdr:rowOff>
    </xdr:from>
    <xdr:to>
      <xdr:col>73</xdr:col>
      <xdr:colOff>44450</xdr:colOff>
      <xdr:row>62</xdr:row>
      <xdr:rowOff>120721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105498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3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9737</xdr:rowOff>
    </xdr:from>
    <xdr:to>
      <xdr:col>68</xdr:col>
      <xdr:colOff>203200</xdr:colOff>
      <xdr:row>62</xdr:row>
      <xdr:rowOff>111337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84048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実質公債費比率は、平成３０年度から増加傾向で推移していたが、令和３年度以降は減少傾向となり、令和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年度は、前年度から</a:t>
          </a:r>
          <a:r>
            <a:rPr lang="ja-JP" altLang="en-US" sz="1100" b="0" i="0" baseline="0">
              <a:solidFill>
                <a:schemeClr val="dk1"/>
              </a:solidFill>
              <a:effectLst/>
              <a:latin typeface="+mn-lt"/>
              <a:ea typeface="+mn-ea"/>
              <a:cs typeface="+mn-cs"/>
            </a:rPr>
            <a:t>１．０</a:t>
          </a:r>
          <a:r>
            <a:rPr lang="ja-JP" altLang="ja-JP" sz="1100" b="0" i="0" baseline="0">
              <a:solidFill>
                <a:schemeClr val="dk1"/>
              </a:solidFill>
              <a:effectLst/>
              <a:latin typeface="+mn-lt"/>
              <a:ea typeface="+mn-ea"/>
              <a:cs typeface="+mn-cs"/>
            </a:rPr>
            <a:t>ポイント低下し、全国平均、</a:t>
          </a:r>
          <a:r>
            <a:rPr kumimoji="1" lang="ja-JP" altLang="ja-JP" sz="1100" b="0" i="0" baseline="0">
              <a:solidFill>
                <a:schemeClr val="dk1"/>
              </a:solidFill>
              <a:effectLst/>
              <a:latin typeface="+mn-lt"/>
              <a:ea typeface="+mn-ea"/>
              <a:cs typeface="+mn-cs"/>
            </a:rPr>
            <a:t>類似団体平均及び徳島県平均を下回っている。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今後も新規地方債については、事業の規模や必要性、交付税算入の有無などを考慮し、抑制に努める。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86783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8643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151130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27940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平成２０年度以降、数値が算出されない状況が続いている。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主な要因として、大規模事業の財源とした地方債の償還終了による地方債残高の減少等が挙げられる。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今後も、義務的経費の削減を中心とする行財政改革を進め、財政の健全化に努める。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人件費に係る経常収支比率は、前年度比較で０．</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ポイント上昇し、類似団体平均を６．</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人件費に準ずる経費も含めた人件費関係全体について、抑制していく必要がある。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131572</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66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94996</xdr:rowOff>
    </xdr:from>
    <xdr:to>
      <xdr:col>19</xdr:col>
      <xdr:colOff>187325</xdr:colOff>
      <xdr:row>38</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10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323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2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80772</xdr:rowOff>
    </xdr:from>
    <xdr:to>
      <xdr:col>20</xdr:col>
      <xdr:colOff>38100</xdr:colOff>
      <xdr:row>39</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167149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物件費に係る経常収支比率については、予算編成過程での徹底した削減、指定管理者制度の導入などの行革努力により、類似団体平均を１．</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今後も引き続き、コスト削減に努める。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559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61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132715</xdr:rowOff>
    </xdr:from>
    <xdr:to>
      <xdr:col>73</xdr:col>
      <xdr:colOff>180975</xdr:colOff>
      <xdr:row>16</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044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015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139065</xdr:rowOff>
    </xdr:from>
    <xdr:to>
      <xdr:col>78</xdr:col>
      <xdr:colOff>120650</xdr:colOff>
      <xdr:row>16</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79392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167640</xdr:rowOff>
    </xdr:from>
    <xdr:to>
      <xdr:col>74</xdr:col>
      <xdr:colOff>31750</xdr:colOff>
      <xdr:row>16</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107967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81915</xdr:rowOff>
    </xdr:from>
    <xdr:to>
      <xdr:col>69</xdr:col>
      <xdr:colOff>142875</xdr:colOff>
      <xdr:row>16</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扶助費に係る経常収支比率は、類似団体平均を１．</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ポイント上回っている。要因として、社会福祉関係経費や子育て支援関係経費が膨らんでいることが挙げられる。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受益者負担の原則などを徹底し、財政を圧迫する上昇傾向に歯止めをかけるよう努める。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56</xdr:row>
      <xdr:rowOff>140716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41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56</xdr:row>
      <xdr:rowOff>140716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723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49276</xdr:rowOff>
    </xdr:from>
    <xdr:to>
      <xdr:col>15</xdr:col>
      <xdr:colOff>98425</xdr:colOff>
      <xdr:row>56</xdr:row>
      <xdr:rowOff>122428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50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49276</xdr:rowOff>
    </xdr:from>
    <xdr:to>
      <xdr:col>11</xdr:col>
      <xdr:colOff>9525</xdr:colOff>
      <xdr:row>56</xdr:row>
      <xdr:rowOff>94996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50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89916</xdr:rowOff>
    </xdr:from>
    <xdr:to>
      <xdr:col>24</xdr:col>
      <xdr:colOff>76200</xdr:colOff>
      <xdr:row>57</xdr:row>
      <xdr:rowOff>20066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61993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169926</xdr:rowOff>
    </xdr:from>
    <xdr:to>
      <xdr:col>11</xdr:col>
      <xdr:colOff>60325</xdr:colOff>
      <xdr:row>56</xdr:row>
      <xdr:rowOff>100076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44196</xdr:rowOff>
    </xdr:from>
    <xdr:to>
      <xdr:col>6</xdr:col>
      <xdr:colOff>171450</xdr:colOff>
      <xdr:row>56</xdr:row>
      <xdr:rowOff>145796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130573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その他の経費に係る経常収支比率は、類似団体平均を３．</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保険料の適正化を図ることなどにより、特別会計への繰出を抑制し、税収を主な財源とする普通会計の負担額を減らしていくよう努める。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63500</xdr:rowOff>
    </xdr:from>
    <xdr:to>
      <xdr:col>82</xdr:col>
      <xdr:colOff>107950</xdr:colOff>
      <xdr:row>61</xdr:row>
      <xdr:rowOff>6350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350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114300</xdr:rowOff>
    </xdr:from>
    <xdr:to>
      <xdr:col>78</xdr:col>
      <xdr:colOff>69850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01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31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31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xdr:rowOff>
    </xdr:from>
    <xdr:to>
      <xdr:col>82</xdr:col>
      <xdr:colOff>158750</xdr:colOff>
      <xdr:row>60</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127000</xdr:rowOff>
    </xdr:from>
    <xdr:to>
      <xdr:col>78</xdr:col>
      <xdr:colOff>120650</xdr:colOff>
      <xdr:row>61</xdr:row>
      <xdr:rowOff>57150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41927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63500</xdr:rowOff>
    </xdr:from>
    <xdr:to>
      <xdr:col>74</xdr:col>
      <xdr:colOff>31750</xdr:colOff>
      <xdr:row>60</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補助費等に係る経常収支比率については、類似団体平均・全国平均・徳島県平均すべてを下回っている。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引き続き、各種団体に対する補助金等について見直しを行うなど、コスト削減に努める。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153670</xdr:rowOff>
    </xdr:from>
    <xdr:to>
      <xdr:col>82</xdr:col>
      <xdr:colOff>107950</xdr:colOff>
      <xdr:row>34</xdr:row>
      <xdr:rowOff>5080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81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153670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77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146050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77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0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125730</xdr:rowOff>
    </xdr:from>
    <xdr:to>
      <xdr:col>82</xdr:col>
      <xdr:colOff>158750</xdr:colOff>
      <xdr:row>34</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142257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102870</xdr:rowOff>
    </xdr:from>
    <xdr:to>
      <xdr:col>78</xdr:col>
      <xdr:colOff>120650</xdr:colOff>
      <xdr:row>34</xdr:row>
      <xdr:rowOff>33020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43197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95250</xdr:rowOff>
    </xdr:from>
    <xdr:to>
      <xdr:col>69</xdr:col>
      <xdr:colOff>142875</xdr:colOff>
      <xdr:row>34</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35577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公債費に係る経常収支比率は、類似団体平均・全国平均・徳島県平均全てを下回っている。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今後も新規地方債については、事業の規模や必要性、交付税算入の有無などを考慮して抑制していくよう努める。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101854</xdr:rowOff>
    </xdr:from>
    <xdr:to>
      <xdr:col>24</xdr:col>
      <xdr:colOff>25400</xdr:colOff>
      <xdr:row>75</xdr:row>
      <xdr:rowOff>156718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60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76</xdr:row>
      <xdr:rowOff>76708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15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145287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11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公債費以外の経費に係る経常収支比率は、前年度から</a:t>
          </a:r>
          <a:r>
            <a:rPr kumimoji="1" lang="ja-JP" altLang="en-US" sz="1100" b="0" i="0" baseline="0">
              <a:solidFill>
                <a:schemeClr val="dk1"/>
              </a:solidFill>
              <a:effectLst/>
              <a:latin typeface="+mn-lt"/>
              <a:ea typeface="+mn-ea"/>
              <a:cs typeface="+mn-cs"/>
            </a:rPr>
            <a:t>０．２</a:t>
          </a:r>
          <a:r>
            <a:rPr kumimoji="1" lang="ja-JP" altLang="ja-JP" sz="1100" b="0" i="0" baseline="0">
              <a:solidFill>
                <a:schemeClr val="dk1"/>
              </a:solidFill>
              <a:effectLst/>
              <a:latin typeface="+mn-lt"/>
              <a:ea typeface="+mn-ea"/>
              <a:cs typeface="+mn-cs"/>
            </a:rPr>
            <a:t>ポイント上昇し、類似団体の平均値を３．</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今後も事務事業の見直しを進め、経常経費の削減を図る。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77</xdr:row>
      <xdr:rowOff>138430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32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77</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753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114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114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98781</xdr:rowOff>
    </xdr:from>
    <xdr:to>
      <xdr:col>29</xdr:col>
      <xdr:colOff>127000</xdr:colOff>
      <xdr:row>17</xdr:row>
      <xdr:rowOff>170066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1056"/>
          <a:ext cx="647700" cy="7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170066</xdr:rowOff>
    </xdr:from>
    <xdr:to>
      <xdr:col>26</xdr:col>
      <xdr:colOff>50800</xdr:colOff>
      <xdr:row>18</xdr:row>
      <xdr:rowOff>87109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2341"/>
          <a:ext cx="698500" cy="8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87109</xdr:rowOff>
    </xdr:from>
    <xdr:to>
      <xdr:col>22</xdr:col>
      <xdr:colOff>114300</xdr:colOff>
      <xdr:row>18</xdr:row>
      <xdr:rowOff>125032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0834"/>
          <a:ext cx="698500" cy="37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125032</xdr:rowOff>
    </xdr:from>
    <xdr:to>
      <xdr:col>18</xdr:col>
      <xdr:colOff>177800</xdr:colOff>
      <xdr:row>18</xdr:row>
      <xdr:rowOff>135001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8757"/>
          <a:ext cx="698500" cy="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47981</xdr:rowOff>
    </xdr:from>
    <xdr:to>
      <xdr:col>29</xdr:col>
      <xdr:colOff>177800</xdr:colOff>
      <xdr:row>17</xdr:row>
      <xdr:rowOff>149581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64508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119266</xdr:rowOff>
    </xdr:from>
    <xdr:to>
      <xdr:col>26</xdr:col>
      <xdr:colOff>101600</xdr:colOff>
      <xdr:row>18</xdr:row>
      <xdr:rowOff>49416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59593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50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36309</xdr:rowOff>
    </xdr:from>
    <xdr:to>
      <xdr:col>22</xdr:col>
      <xdr:colOff>165100</xdr:colOff>
      <xdr:row>18</xdr:row>
      <xdr:rowOff>137909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0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148086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74232</xdr:rowOff>
    </xdr:from>
    <xdr:to>
      <xdr:col>19</xdr:col>
      <xdr:colOff>38100</xdr:colOff>
      <xdr:row>19</xdr:row>
      <xdr:rowOff>4382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14559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84201</xdr:rowOff>
    </xdr:from>
    <xdr:to>
      <xdr:col>15</xdr:col>
      <xdr:colOff>101600</xdr:colOff>
      <xdr:row>19</xdr:row>
      <xdr:rowOff>14351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24528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237459</xdr:rowOff>
    </xdr:from>
    <xdr:to>
      <xdr:col>29</xdr:col>
      <xdr:colOff>127000</xdr:colOff>
      <xdr:row>35</xdr:row>
      <xdr:rowOff>270607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47809"/>
          <a:ext cx="647700" cy="33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150934</xdr:rowOff>
    </xdr:from>
    <xdr:to>
      <xdr:col>26</xdr:col>
      <xdr:colOff>50800</xdr:colOff>
      <xdr:row>35</xdr:row>
      <xdr:rowOff>237459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61284"/>
          <a:ext cx="698500" cy="86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135001</xdr:rowOff>
    </xdr:from>
    <xdr:to>
      <xdr:col>22</xdr:col>
      <xdr:colOff>114300</xdr:colOff>
      <xdr:row>35</xdr:row>
      <xdr:rowOff>150934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45351"/>
          <a:ext cx="698500" cy="1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126131</xdr:rowOff>
    </xdr:from>
    <xdr:to>
      <xdr:col>18</xdr:col>
      <xdr:colOff>177800</xdr:colOff>
      <xdr:row>35</xdr:row>
      <xdr:rowOff>135001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36481"/>
          <a:ext cx="698500" cy="8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219807</xdr:rowOff>
    </xdr:from>
    <xdr:to>
      <xdr:col>29</xdr:col>
      <xdr:colOff>177800</xdr:colOff>
      <xdr:row>35</xdr:row>
      <xdr:rowOff>321407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0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191884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186659</xdr:rowOff>
    </xdr:from>
    <xdr:to>
      <xdr:col>26</xdr:col>
      <xdr:colOff>101600</xdr:colOff>
      <xdr:row>35</xdr:row>
      <xdr:rowOff>288259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273036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3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100134</xdr:rowOff>
    </xdr:from>
    <xdr:to>
      <xdr:col>22</xdr:col>
      <xdr:colOff>165100</xdr:colOff>
      <xdr:row>35</xdr:row>
      <xdr:rowOff>201734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186511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9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84201</xdr:rowOff>
    </xdr:from>
    <xdr:to>
      <xdr:col>19</xdr:col>
      <xdr:colOff>38100</xdr:colOff>
      <xdr:row>35</xdr:row>
      <xdr:rowOff>185801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170578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75331</xdr:rowOff>
    </xdr:from>
    <xdr:to>
      <xdr:col>15</xdr:col>
      <xdr:colOff>101600</xdr:colOff>
      <xdr:row>35</xdr:row>
      <xdr:rowOff>176931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8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161708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154820</xdr:rowOff>
    </xdr:from>
    <xdr:to>
      <xdr:col>24</xdr:col>
      <xdr:colOff>63500</xdr:colOff>
      <xdr:row>35</xdr:row>
      <xdr:rowOff>80607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4120"/>
          <a:ext cx="838200" cy="9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80607</xdr:rowOff>
    </xdr:from>
    <xdr:to>
      <xdr:col>19</xdr:col>
      <xdr:colOff>177800</xdr:colOff>
      <xdr:row>35</xdr:row>
      <xdr:rowOff>161939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1357"/>
          <a:ext cx="889000" cy="8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161939</xdr:rowOff>
    </xdr:from>
    <xdr:to>
      <xdr:col>15</xdr:col>
      <xdr:colOff>50800</xdr:colOff>
      <xdr:row>36</xdr:row>
      <xdr:rowOff>27245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2689"/>
          <a:ext cx="8890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27245</xdr:rowOff>
    </xdr:from>
    <xdr:to>
      <xdr:col>10</xdr:col>
      <xdr:colOff>114300</xdr:colOff>
      <xdr:row>36</xdr:row>
      <xdr:rowOff>41761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9445"/>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104020</xdr:rowOff>
    </xdr:from>
    <xdr:to>
      <xdr:col>24</xdr:col>
      <xdr:colOff>114300</xdr:colOff>
      <xdr:row>35</xdr:row>
      <xdr:rowOff>34170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126897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29807</xdr:rowOff>
    </xdr:from>
    <xdr:to>
      <xdr:col>20</xdr:col>
      <xdr:colOff>38100</xdr:colOff>
      <xdr:row>35</xdr:row>
      <xdr:rowOff>131407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147934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111139</xdr:rowOff>
    </xdr:from>
    <xdr:to>
      <xdr:col>15</xdr:col>
      <xdr:colOff>101600</xdr:colOff>
      <xdr:row>36</xdr:row>
      <xdr:rowOff>41289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57816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147895</xdr:rowOff>
    </xdr:from>
    <xdr:to>
      <xdr:col>10</xdr:col>
      <xdr:colOff>165100</xdr:colOff>
      <xdr:row>36</xdr:row>
      <xdr:rowOff>78045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94572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162411</xdr:rowOff>
    </xdr:from>
    <xdr:to>
      <xdr:col>6</xdr:col>
      <xdr:colOff>38100</xdr:colOff>
      <xdr:row>36</xdr:row>
      <xdr:rowOff>92561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23663</xdr:rowOff>
    </xdr:from>
    <xdr:to>
      <xdr:col>24</xdr:col>
      <xdr:colOff>63500</xdr:colOff>
      <xdr:row>58</xdr:row>
      <xdr:rowOff>41055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7763"/>
          <a:ext cx="8382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25318</xdr:rowOff>
    </xdr:from>
    <xdr:to>
      <xdr:col>19</xdr:col>
      <xdr:colOff>177800</xdr:colOff>
      <xdr:row>58</xdr:row>
      <xdr:rowOff>41055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9418"/>
          <a:ext cx="8890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169281</xdr:rowOff>
    </xdr:from>
    <xdr:to>
      <xdr:col>15</xdr:col>
      <xdr:colOff>50800</xdr:colOff>
      <xdr:row>58</xdr:row>
      <xdr:rowOff>25318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41931"/>
          <a:ext cx="88900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169281</xdr:rowOff>
    </xdr:from>
    <xdr:to>
      <xdr:col>10</xdr:col>
      <xdr:colOff>114300</xdr:colOff>
      <xdr:row>58</xdr:row>
      <xdr:rowOff>31965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1931"/>
          <a:ext cx="889000" cy="3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144313</xdr:rowOff>
    </xdr:from>
    <xdr:to>
      <xdr:col>24</xdr:col>
      <xdr:colOff>114300</xdr:colOff>
      <xdr:row>58</xdr:row>
      <xdr:rowOff>74463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122740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161705</xdr:rowOff>
    </xdr:from>
    <xdr:to>
      <xdr:col>20</xdr:col>
      <xdr:colOff>38100</xdr:colOff>
      <xdr:row>58</xdr:row>
      <xdr:rowOff>91855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82982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145968</xdr:rowOff>
    </xdr:from>
    <xdr:to>
      <xdr:col>15</xdr:col>
      <xdr:colOff>101600</xdr:colOff>
      <xdr:row>58</xdr:row>
      <xdr:rowOff>76118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67245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118481</xdr:rowOff>
    </xdr:from>
    <xdr:to>
      <xdr:col>10</xdr:col>
      <xdr:colOff>165100</xdr:colOff>
      <xdr:row>58</xdr:row>
      <xdr:rowOff>48631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39758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152615</xdr:rowOff>
    </xdr:from>
    <xdr:to>
      <xdr:col>6</xdr:col>
      <xdr:colOff>38100</xdr:colOff>
      <xdr:row>58</xdr:row>
      <xdr:rowOff>82765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73892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165760</xdr:rowOff>
    </xdr:from>
    <xdr:to>
      <xdr:col>24</xdr:col>
      <xdr:colOff>63500</xdr:colOff>
      <xdr:row>77</xdr:row>
      <xdr:rowOff>28189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95960"/>
          <a:ext cx="8382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165760</xdr:rowOff>
    </xdr:from>
    <xdr:to>
      <xdr:col>19</xdr:col>
      <xdr:colOff>177800</xdr:colOff>
      <xdr:row>77</xdr:row>
      <xdr:rowOff>24668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95960"/>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24668</xdr:rowOff>
    </xdr:from>
    <xdr:to>
      <xdr:col>15</xdr:col>
      <xdr:colOff>50800</xdr:colOff>
      <xdr:row>77</xdr:row>
      <xdr:rowOff>28417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263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28417</xdr:rowOff>
    </xdr:from>
    <xdr:to>
      <xdr:col>10</xdr:col>
      <xdr:colOff>114300</xdr:colOff>
      <xdr:row>77</xdr:row>
      <xdr:rowOff>50180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30067"/>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148839</xdr:rowOff>
    </xdr:from>
    <xdr:to>
      <xdr:col>24</xdr:col>
      <xdr:colOff>114300</xdr:colOff>
      <xdr:row>77</xdr:row>
      <xdr:rowOff>78989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3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114960</xdr:rowOff>
    </xdr:from>
    <xdr:to>
      <xdr:col>20</xdr:col>
      <xdr:colOff>38100</xdr:colOff>
      <xdr:row>77</xdr:row>
      <xdr:rowOff>45110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61637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145318</xdr:rowOff>
    </xdr:from>
    <xdr:to>
      <xdr:col>15</xdr:col>
      <xdr:colOff>101600</xdr:colOff>
      <xdr:row>77</xdr:row>
      <xdr:rowOff>75468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91995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5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149067</xdr:rowOff>
    </xdr:from>
    <xdr:to>
      <xdr:col>10</xdr:col>
      <xdr:colOff>165100</xdr:colOff>
      <xdr:row>77</xdr:row>
      <xdr:rowOff>79217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95745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5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170830</xdr:rowOff>
    </xdr:from>
    <xdr:to>
      <xdr:col>6</xdr:col>
      <xdr:colOff>38100</xdr:colOff>
      <xdr:row>77</xdr:row>
      <xdr:rowOff>100980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117507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90159</xdr:rowOff>
    </xdr:from>
    <xdr:to>
      <xdr:col>24</xdr:col>
      <xdr:colOff>63500</xdr:colOff>
      <xdr:row>96</xdr:row>
      <xdr:rowOff>91520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7909"/>
          <a:ext cx="838200" cy="17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91520</xdr:rowOff>
    </xdr:from>
    <xdr:to>
      <xdr:col>19</xdr:col>
      <xdr:colOff>177800</xdr:colOff>
      <xdr:row>97</xdr:row>
      <xdr:rowOff>25008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0720"/>
          <a:ext cx="889000" cy="10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41946</xdr:rowOff>
    </xdr:from>
    <xdr:to>
      <xdr:col>15</xdr:col>
      <xdr:colOff>50800</xdr:colOff>
      <xdr:row>97</xdr:row>
      <xdr:rowOff>25008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1146"/>
          <a:ext cx="889000" cy="15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41946</xdr:rowOff>
    </xdr:from>
    <xdr:to>
      <xdr:col>10</xdr:col>
      <xdr:colOff>114300</xdr:colOff>
      <xdr:row>97</xdr:row>
      <xdr:rowOff>163920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1146"/>
          <a:ext cx="889000" cy="29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39359</xdr:rowOff>
    </xdr:from>
    <xdr:to>
      <xdr:col>24</xdr:col>
      <xdr:colOff>114300</xdr:colOff>
      <xdr:row>95</xdr:row>
      <xdr:rowOff>140959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62236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7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40720</xdr:rowOff>
    </xdr:from>
    <xdr:to>
      <xdr:col>20</xdr:col>
      <xdr:colOff>38100</xdr:colOff>
      <xdr:row>96</xdr:row>
      <xdr:rowOff>142320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158847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145658</xdr:rowOff>
    </xdr:from>
    <xdr:to>
      <xdr:col>15</xdr:col>
      <xdr:colOff>101600</xdr:colOff>
      <xdr:row>97</xdr:row>
      <xdr:rowOff>75808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92335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162596</xdr:rowOff>
    </xdr:from>
    <xdr:to>
      <xdr:col>10</xdr:col>
      <xdr:colOff>165100</xdr:colOff>
      <xdr:row>96</xdr:row>
      <xdr:rowOff>92746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109273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2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113120</xdr:rowOff>
    </xdr:from>
    <xdr:to>
      <xdr:col>6</xdr:col>
      <xdr:colOff>38100</xdr:colOff>
      <xdr:row>98</xdr:row>
      <xdr:rowOff>43270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59797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170321</xdr:rowOff>
    </xdr:from>
    <xdr:to>
      <xdr:col>55</xdr:col>
      <xdr:colOff>0</xdr:colOff>
      <xdr:row>39</xdr:row>
      <xdr:rowOff>18400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85421"/>
          <a:ext cx="8382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170321</xdr:rowOff>
    </xdr:from>
    <xdr:to>
      <xdr:col>50</xdr:col>
      <xdr:colOff>114300</xdr:colOff>
      <xdr:row>39</xdr:row>
      <xdr:rowOff>18683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8542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18683</xdr:rowOff>
    </xdr:from>
    <xdr:to>
      <xdr:col>45</xdr:col>
      <xdr:colOff>177800</xdr:colOff>
      <xdr:row>39</xdr:row>
      <xdr:rowOff>79491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705233"/>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7645</xdr:rowOff>
    </xdr:from>
    <xdr:to>
      <xdr:col>41</xdr:col>
      <xdr:colOff>50800</xdr:colOff>
      <xdr:row>39</xdr:row>
      <xdr:rowOff>79491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65495"/>
          <a:ext cx="889000" cy="1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139050</xdr:rowOff>
    </xdr:from>
    <xdr:to>
      <xdr:col>55</xdr:col>
      <xdr:colOff>50800</xdr:colOff>
      <xdr:row>39</xdr:row>
      <xdr:rowOff>69200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117477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119521</xdr:rowOff>
    </xdr:from>
    <xdr:to>
      <xdr:col>50</xdr:col>
      <xdr:colOff>165100</xdr:colOff>
      <xdr:row>39</xdr:row>
      <xdr:rowOff>49671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40798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139333</xdr:rowOff>
    </xdr:from>
    <xdr:to>
      <xdr:col>46</xdr:col>
      <xdr:colOff>38100</xdr:colOff>
      <xdr:row>39</xdr:row>
      <xdr:rowOff>69483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60610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28691</xdr:rowOff>
    </xdr:from>
    <xdr:to>
      <xdr:col>41</xdr:col>
      <xdr:colOff>101600</xdr:colOff>
      <xdr:row>39</xdr:row>
      <xdr:rowOff>130291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121418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128295</xdr:rowOff>
    </xdr:from>
    <xdr:to>
      <xdr:col>36</xdr:col>
      <xdr:colOff>165100</xdr:colOff>
      <xdr:row>33</xdr:row>
      <xdr:rowOff>58445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49572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0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44254</xdr:rowOff>
    </xdr:from>
    <xdr:to>
      <xdr:col>55</xdr:col>
      <xdr:colOff>0</xdr:colOff>
      <xdr:row>56</xdr:row>
      <xdr:rowOff>103330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45454"/>
          <a:ext cx="838200" cy="5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103330</xdr:rowOff>
    </xdr:from>
    <xdr:to>
      <xdr:col>50</xdr:col>
      <xdr:colOff>114300</xdr:colOff>
      <xdr:row>57</xdr:row>
      <xdr:rowOff>56604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04530"/>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56604</xdr:rowOff>
    </xdr:from>
    <xdr:to>
      <xdr:col>45</xdr:col>
      <xdr:colOff>177800</xdr:colOff>
      <xdr:row>57</xdr:row>
      <xdr:rowOff>98169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29254"/>
          <a:ext cx="889000" cy="4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688</xdr:rowOff>
    </xdr:from>
    <xdr:to>
      <xdr:col>41</xdr:col>
      <xdr:colOff>50800</xdr:colOff>
      <xdr:row>57</xdr:row>
      <xdr:rowOff>98169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30438"/>
          <a:ext cx="889000" cy="4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164904</xdr:rowOff>
    </xdr:from>
    <xdr:to>
      <xdr:col>55</xdr:col>
      <xdr:colOff>50800</xdr:colOff>
      <xdr:row>56</xdr:row>
      <xdr:rowOff>95054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16331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52530</xdr:rowOff>
    </xdr:from>
    <xdr:to>
      <xdr:col>50</xdr:col>
      <xdr:colOff>165100</xdr:colOff>
      <xdr:row>56</xdr:row>
      <xdr:rowOff>154130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5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170657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42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5804</xdr:rowOff>
    </xdr:from>
    <xdr:to>
      <xdr:col>46</xdr:col>
      <xdr:colOff>38100</xdr:colOff>
      <xdr:row>57</xdr:row>
      <xdr:rowOff>107404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98531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7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47369</xdr:rowOff>
    </xdr:from>
    <xdr:to>
      <xdr:col>41</xdr:col>
      <xdr:colOff>101600</xdr:colOff>
      <xdr:row>57</xdr:row>
      <xdr:rowOff>148969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140096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121338</xdr:rowOff>
    </xdr:from>
    <xdr:to>
      <xdr:col>36</xdr:col>
      <xdr:colOff>165100</xdr:colOff>
      <xdr:row>55</xdr:row>
      <xdr:rowOff>51488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68015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1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24409</xdr:rowOff>
    </xdr:from>
    <xdr:to>
      <xdr:col>55</xdr:col>
      <xdr:colOff>0</xdr:colOff>
      <xdr:row>79</xdr:row>
      <xdr:rowOff>32238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8959"/>
          <a:ext cx="8382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21895</xdr:rowOff>
    </xdr:from>
    <xdr:to>
      <xdr:col>50</xdr:col>
      <xdr:colOff>114300</xdr:colOff>
      <xdr:row>79</xdr:row>
      <xdr:rowOff>24409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644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21895</xdr:rowOff>
    </xdr:from>
    <xdr:to>
      <xdr:col>45</xdr:col>
      <xdr:colOff>177800</xdr:colOff>
      <xdr:row>79</xdr:row>
      <xdr:rowOff>33516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644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33516</xdr:rowOff>
    </xdr:from>
    <xdr:to>
      <xdr:col>41</xdr:col>
      <xdr:colOff>50800</xdr:colOff>
      <xdr:row>79</xdr:row>
      <xdr:rowOff>34201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806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152888</xdr:rowOff>
    </xdr:from>
    <xdr:to>
      <xdr:col>55</xdr:col>
      <xdr:colOff>50800</xdr:colOff>
      <xdr:row>79</xdr:row>
      <xdr:rowOff>83038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67815</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0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145059</xdr:rowOff>
    </xdr:from>
    <xdr:to>
      <xdr:col>50</xdr:col>
      <xdr:colOff>165100</xdr:colOff>
      <xdr:row>79</xdr:row>
      <xdr:rowOff>75209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66336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142545</xdr:rowOff>
    </xdr:from>
    <xdr:to>
      <xdr:col>46</xdr:col>
      <xdr:colOff>38100</xdr:colOff>
      <xdr:row>79</xdr:row>
      <xdr:rowOff>72695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63822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0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154166</xdr:rowOff>
    </xdr:from>
    <xdr:to>
      <xdr:col>41</xdr:col>
      <xdr:colOff>101600</xdr:colOff>
      <xdr:row>79</xdr:row>
      <xdr:rowOff>84316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75443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1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154851</xdr:rowOff>
    </xdr:from>
    <xdr:to>
      <xdr:col>36</xdr:col>
      <xdr:colOff>165100</xdr:colOff>
      <xdr:row>79</xdr:row>
      <xdr:rowOff>85001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76128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163962</xdr:rowOff>
    </xdr:from>
    <xdr:to>
      <xdr:col>55</xdr:col>
      <xdr:colOff>0</xdr:colOff>
      <xdr:row>97</xdr:row>
      <xdr:rowOff>70709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23162"/>
          <a:ext cx="838200" cy="7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70709</xdr:rowOff>
    </xdr:from>
    <xdr:to>
      <xdr:col>50</xdr:col>
      <xdr:colOff>114300</xdr:colOff>
      <xdr:row>98</xdr:row>
      <xdr:rowOff>53594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01359"/>
          <a:ext cx="889000" cy="15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53594</xdr:rowOff>
    </xdr:from>
    <xdr:to>
      <xdr:col>45</xdr:col>
      <xdr:colOff>177800</xdr:colOff>
      <xdr:row>98</xdr:row>
      <xdr:rowOff>104321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5694"/>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36114</xdr:rowOff>
    </xdr:from>
    <xdr:to>
      <xdr:col>41</xdr:col>
      <xdr:colOff>50800</xdr:colOff>
      <xdr:row>98</xdr:row>
      <xdr:rowOff>104321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23864"/>
          <a:ext cx="889000" cy="5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113162</xdr:rowOff>
    </xdr:from>
    <xdr:to>
      <xdr:col>55</xdr:col>
      <xdr:colOff>50800</xdr:colOff>
      <xdr:row>97</xdr:row>
      <xdr:rowOff>43312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136039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19909</xdr:rowOff>
    </xdr:from>
    <xdr:to>
      <xdr:col>50</xdr:col>
      <xdr:colOff>165100</xdr:colOff>
      <xdr:row>97</xdr:row>
      <xdr:rowOff>121509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138036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2794</xdr:rowOff>
    </xdr:from>
    <xdr:to>
      <xdr:col>46</xdr:col>
      <xdr:colOff>38100</xdr:colOff>
      <xdr:row>98</xdr:row>
      <xdr:rowOff>104394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95521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53521</xdr:rowOff>
    </xdr:from>
    <xdr:to>
      <xdr:col>41</xdr:col>
      <xdr:colOff>101600</xdr:colOff>
      <xdr:row>98</xdr:row>
      <xdr:rowOff>155121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146248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156764</xdr:rowOff>
    </xdr:from>
    <xdr:to>
      <xdr:col>36</xdr:col>
      <xdr:colOff>165100</xdr:colOff>
      <xdr:row>95</xdr:row>
      <xdr:rowOff>86914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2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103441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84062</xdr:rowOff>
    </xdr:from>
    <xdr:to>
      <xdr:col>85</xdr:col>
      <xdr:colOff>127000</xdr:colOff>
      <xdr:row>77</xdr:row>
      <xdr:rowOff>107162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85712"/>
          <a:ext cx="8382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32220</xdr:rowOff>
    </xdr:from>
    <xdr:to>
      <xdr:col>81</xdr:col>
      <xdr:colOff>50800</xdr:colOff>
      <xdr:row>77</xdr:row>
      <xdr:rowOff>84062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33870"/>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156260</xdr:rowOff>
    </xdr:from>
    <xdr:to>
      <xdr:col>76</xdr:col>
      <xdr:colOff>114300</xdr:colOff>
      <xdr:row>77</xdr:row>
      <xdr:rowOff>32220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86460"/>
          <a:ext cx="889000" cy="4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156260</xdr:rowOff>
    </xdr:from>
    <xdr:to>
      <xdr:col>71</xdr:col>
      <xdr:colOff>177800</xdr:colOff>
      <xdr:row>77</xdr:row>
      <xdr:rowOff>5169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86460"/>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56362</xdr:rowOff>
    </xdr:from>
    <xdr:to>
      <xdr:col>85</xdr:col>
      <xdr:colOff>177800</xdr:colOff>
      <xdr:row>77</xdr:row>
      <xdr:rowOff>157962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34789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33262</xdr:rowOff>
    </xdr:from>
    <xdr:to>
      <xdr:col>81</xdr:col>
      <xdr:colOff>101600</xdr:colOff>
      <xdr:row>77</xdr:row>
      <xdr:rowOff>134862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125989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152870</xdr:rowOff>
    </xdr:from>
    <xdr:to>
      <xdr:col>76</xdr:col>
      <xdr:colOff>165100</xdr:colOff>
      <xdr:row>77</xdr:row>
      <xdr:rowOff>83020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74147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105460</xdr:rowOff>
    </xdr:from>
    <xdr:to>
      <xdr:col>72</xdr:col>
      <xdr:colOff>38100</xdr:colOff>
      <xdr:row>77</xdr:row>
      <xdr:rowOff>35610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26737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125819</xdr:rowOff>
    </xdr:from>
    <xdr:to>
      <xdr:col>67</xdr:col>
      <xdr:colOff>101600</xdr:colOff>
      <xdr:row>77</xdr:row>
      <xdr:rowOff>55969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47096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89472</xdr:rowOff>
    </xdr:from>
    <xdr:to>
      <xdr:col>85</xdr:col>
      <xdr:colOff>127000</xdr:colOff>
      <xdr:row>98</xdr:row>
      <xdr:rowOff>95758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1572"/>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95758</xdr:rowOff>
    </xdr:from>
    <xdr:to>
      <xdr:col>81</xdr:col>
      <xdr:colOff>50800</xdr:colOff>
      <xdr:row>98</xdr:row>
      <xdr:rowOff>97248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7858"/>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46124</xdr:rowOff>
    </xdr:from>
    <xdr:to>
      <xdr:col>76</xdr:col>
      <xdr:colOff>114300</xdr:colOff>
      <xdr:row>98</xdr:row>
      <xdr:rowOff>97248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48224"/>
          <a:ext cx="889000"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46124</xdr:rowOff>
    </xdr:from>
    <xdr:to>
      <xdr:col>71</xdr:col>
      <xdr:colOff>177800</xdr:colOff>
      <xdr:row>98</xdr:row>
      <xdr:rowOff>107156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48224"/>
          <a:ext cx="889000" cy="6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38672</xdr:rowOff>
    </xdr:from>
    <xdr:to>
      <xdr:col>85</xdr:col>
      <xdr:colOff>177800</xdr:colOff>
      <xdr:row>98</xdr:row>
      <xdr:rowOff>140272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44958</xdr:rowOff>
    </xdr:from>
    <xdr:to>
      <xdr:col>81</xdr:col>
      <xdr:colOff>101600</xdr:colOff>
      <xdr:row>98</xdr:row>
      <xdr:rowOff>146558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137685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3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46448</xdr:rowOff>
    </xdr:from>
    <xdr:to>
      <xdr:col>76</xdr:col>
      <xdr:colOff>165100</xdr:colOff>
      <xdr:row>98</xdr:row>
      <xdr:rowOff>148048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139175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166774</xdr:rowOff>
    </xdr:from>
    <xdr:to>
      <xdr:col>72</xdr:col>
      <xdr:colOff>38100</xdr:colOff>
      <xdr:row>98</xdr:row>
      <xdr:rowOff>96924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88051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56356</xdr:rowOff>
    </xdr:from>
    <xdr:to>
      <xdr:col>67</xdr:col>
      <xdr:colOff>101600</xdr:colOff>
      <xdr:row>98</xdr:row>
      <xdr:rowOff>157956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149083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35557</xdr:rowOff>
    </xdr:from>
    <xdr:to>
      <xdr:col>116</xdr:col>
      <xdr:colOff>63500</xdr:colOff>
      <xdr:row>74</xdr:row>
      <xdr:rowOff>40325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722857"/>
          <a:ext cx="8382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40325</xdr:rowOff>
    </xdr:from>
    <xdr:to>
      <xdr:col>111</xdr:col>
      <xdr:colOff>177800</xdr:colOff>
      <xdr:row>74</xdr:row>
      <xdr:rowOff>120628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27625"/>
          <a:ext cx="889000" cy="8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120628</xdr:rowOff>
    </xdr:from>
    <xdr:to>
      <xdr:col>107</xdr:col>
      <xdr:colOff>50800</xdr:colOff>
      <xdr:row>74</xdr:row>
      <xdr:rowOff>130294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807928"/>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130294</xdr:rowOff>
    </xdr:from>
    <xdr:to>
      <xdr:col>102</xdr:col>
      <xdr:colOff>114300</xdr:colOff>
      <xdr:row>74</xdr:row>
      <xdr:rowOff>137153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81759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156207</xdr:rowOff>
    </xdr:from>
    <xdr:to>
      <xdr:col>116</xdr:col>
      <xdr:colOff>114300</xdr:colOff>
      <xdr:row>74</xdr:row>
      <xdr:rowOff>86357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6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7634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2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160975</xdr:rowOff>
    </xdr:from>
    <xdr:to>
      <xdr:col>112</xdr:col>
      <xdr:colOff>38100</xdr:colOff>
      <xdr:row>74</xdr:row>
      <xdr:rowOff>91125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107652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5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69828</xdr:rowOff>
    </xdr:from>
    <xdr:to>
      <xdr:col>107</xdr:col>
      <xdr:colOff>101600</xdr:colOff>
      <xdr:row>74</xdr:row>
      <xdr:rowOff>171428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79494</xdr:rowOff>
    </xdr:from>
    <xdr:to>
      <xdr:col>102</xdr:col>
      <xdr:colOff>165100</xdr:colOff>
      <xdr:row>75</xdr:row>
      <xdr:rowOff>9644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26171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86353</xdr:rowOff>
    </xdr:from>
    <xdr:to>
      <xdr:col>98</xdr:col>
      <xdr:colOff>38100</xdr:colOff>
      <xdr:row>75</xdr:row>
      <xdr:rowOff>16503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33030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4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歳出決算総額は、住民一人あたり４</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５７</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０８５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円となっている。主な構成項目の扶助費は、住民一人あたり１</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２３</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８０１</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円となっており、全国及び徳島県平均値を下回っているものの、類似団体平均との比較では高い水準にある。</a:t>
          </a:r>
          <a:endParaRPr lang="ja-JP" altLang="ja-JP" sz="14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この要因として、社会福祉関係経費や子育て支援関係経費が膨らんでいることが挙げられる。前年比と比較すると</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１５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８７５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円増加しているが、この要因は</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低所得者支援及び定額減税補足給付金支給事業</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等の増によるものである。</a:t>
          </a:r>
          <a:endParaRPr lang="ja-JP" altLang="ja-JP" sz="14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普通建設事業費は、住民一人あたり</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６，</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７０１</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円となっており、前年度と比較すると</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１０</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３３７</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円増加している。この要因は、中央公民館改修事業等の増によるものである。</a:t>
          </a:r>
          <a:endParaRPr lang="ja-JP" altLang="ja-JP" sz="14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今後は、受益者負担の原理などを徹底し、財政を圧迫することのないよう上昇傾向の歯止めに努める。</a:t>
          </a:r>
          <a:endParaRPr lang="ja-JP" altLang="ja-JP" sz="14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99695</xdr:rowOff>
    </xdr:from>
    <xdr:to>
      <xdr:col>24</xdr:col>
      <xdr:colOff>63500</xdr:colOff>
      <xdr:row>36</xdr:row>
      <xdr:rowOff>133985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18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133985</xdr:rowOff>
    </xdr:from>
    <xdr:to>
      <xdr:col>19</xdr:col>
      <xdr:colOff>177800</xdr:colOff>
      <xdr:row>37</xdr:row>
      <xdr:rowOff>9398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618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9398</xdr:rowOff>
    </xdr:from>
    <xdr:to>
      <xdr:col>15</xdr:col>
      <xdr:colOff>50800</xdr:colOff>
      <xdr:row>37</xdr:row>
      <xdr:rowOff>38735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304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160274</xdr:rowOff>
    </xdr:from>
    <xdr:to>
      <xdr:col>10</xdr:col>
      <xdr:colOff>114300</xdr:colOff>
      <xdr:row>37</xdr:row>
      <xdr:rowOff>38735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2474"/>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48895</xdr:rowOff>
    </xdr:from>
    <xdr:to>
      <xdr:col>24</xdr:col>
      <xdr:colOff>114300</xdr:colOff>
      <xdr:row>36</xdr:row>
      <xdr:rowOff>150495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27322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83185</xdr:rowOff>
    </xdr:from>
    <xdr:to>
      <xdr:col>20</xdr:col>
      <xdr:colOff>38100</xdr:colOff>
      <xdr:row>37</xdr:row>
      <xdr:rowOff>13335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130048</xdr:rowOff>
    </xdr:from>
    <xdr:to>
      <xdr:col>15</xdr:col>
      <xdr:colOff>101600</xdr:colOff>
      <xdr:row>37</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51325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159385</xdr:rowOff>
    </xdr:from>
    <xdr:to>
      <xdr:col>10</xdr:col>
      <xdr:colOff>165100</xdr:colOff>
      <xdr:row>37</xdr:row>
      <xdr:rowOff>89535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80662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27941</xdr:rowOff>
    </xdr:from>
    <xdr:to>
      <xdr:col>24</xdr:col>
      <xdr:colOff>63500</xdr:colOff>
      <xdr:row>58</xdr:row>
      <xdr:rowOff>47711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2041"/>
          <a:ext cx="8382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44949</xdr:rowOff>
    </xdr:from>
    <xdr:to>
      <xdr:col>19</xdr:col>
      <xdr:colOff>177800</xdr:colOff>
      <xdr:row>58</xdr:row>
      <xdr:rowOff>47711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904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17997</xdr:rowOff>
    </xdr:from>
    <xdr:to>
      <xdr:col>15</xdr:col>
      <xdr:colOff>50800</xdr:colOff>
      <xdr:row>58</xdr:row>
      <xdr:rowOff>44949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097"/>
          <a:ext cx="8890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10050</xdr:rowOff>
    </xdr:from>
    <xdr:to>
      <xdr:col>10</xdr:col>
      <xdr:colOff>114300</xdr:colOff>
      <xdr:row>58</xdr:row>
      <xdr:rowOff>17997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1250"/>
          <a:ext cx="889000" cy="35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148591</xdr:rowOff>
    </xdr:from>
    <xdr:to>
      <xdr:col>24</xdr:col>
      <xdr:colOff>114300</xdr:colOff>
      <xdr:row>58</xdr:row>
      <xdr:rowOff>78741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168361</xdr:rowOff>
    </xdr:from>
    <xdr:to>
      <xdr:col>20</xdr:col>
      <xdr:colOff>38100</xdr:colOff>
      <xdr:row>58</xdr:row>
      <xdr:rowOff>98511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89638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165599</xdr:rowOff>
    </xdr:from>
    <xdr:to>
      <xdr:col>15</xdr:col>
      <xdr:colOff>101600</xdr:colOff>
      <xdr:row>58</xdr:row>
      <xdr:rowOff>95749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86876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138647</xdr:rowOff>
    </xdr:from>
    <xdr:to>
      <xdr:col>10</xdr:col>
      <xdr:colOff>165100</xdr:colOff>
      <xdr:row>58</xdr:row>
      <xdr:rowOff>68797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130700</xdr:rowOff>
    </xdr:from>
    <xdr:to>
      <xdr:col>6</xdr:col>
      <xdr:colOff>38100</xdr:colOff>
      <xdr:row>56</xdr:row>
      <xdr:rowOff>60850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51977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149896</xdr:rowOff>
    </xdr:from>
    <xdr:to>
      <xdr:col>24</xdr:col>
      <xdr:colOff>63500</xdr:colOff>
      <xdr:row>75</xdr:row>
      <xdr:rowOff>135417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37196"/>
          <a:ext cx="8382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135417</xdr:rowOff>
    </xdr:from>
    <xdr:to>
      <xdr:col>19</xdr:col>
      <xdr:colOff>177800</xdr:colOff>
      <xdr:row>76</xdr:row>
      <xdr:rowOff>43893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4167"/>
          <a:ext cx="889000" cy="7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123103</xdr:rowOff>
    </xdr:from>
    <xdr:to>
      <xdr:col>15</xdr:col>
      <xdr:colOff>50800</xdr:colOff>
      <xdr:row>76</xdr:row>
      <xdr:rowOff>43893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81853"/>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123103</xdr:rowOff>
    </xdr:from>
    <xdr:to>
      <xdr:col>10</xdr:col>
      <xdr:colOff>114300</xdr:colOff>
      <xdr:row>76</xdr:row>
      <xdr:rowOff>154597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1853"/>
          <a:ext cx="889000" cy="20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99096</xdr:rowOff>
    </xdr:from>
    <xdr:to>
      <xdr:col>24</xdr:col>
      <xdr:colOff>114300</xdr:colOff>
      <xdr:row>75</xdr:row>
      <xdr:rowOff>29246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121973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3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84617</xdr:rowOff>
    </xdr:from>
    <xdr:to>
      <xdr:col>20</xdr:col>
      <xdr:colOff>38100</xdr:colOff>
      <xdr:row>76</xdr:row>
      <xdr:rowOff>14768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3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31294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164543</xdr:rowOff>
    </xdr:from>
    <xdr:to>
      <xdr:col>15</xdr:col>
      <xdr:colOff>101600</xdr:colOff>
      <xdr:row>76</xdr:row>
      <xdr:rowOff>94693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111220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9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72303</xdr:rowOff>
    </xdr:from>
    <xdr:to>
      <xdr:col>10</xdr:col>
      <xdr:colOff>165100</xdr:colOff>
      <xdr:row>76</xdr:row>
      <xdr:rowOff>2453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18980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103797</xdr:rowOff>
    </xdr:from>
    <xdr:to>
      <xdr:col>6</xdr:col>
      <xdr:colOff>38100</xdr:colOff>
      <xdr:row>77</xdr:row>
      <xdr:rowOff>33947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50474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78953</xdr:rowOff>
    </xdr:from>
    <xdr:to>
      <xdr:col>24</xdr:col>
      <xdr:colOff>63500</xdr:colOff>
      <xdr:row>97</xdr:row>
      <xdr:rowOff>153904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09603"/>
          <a:ext cx="838200" cy="7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78953</xdr:rowOff>
    </xdr:from>
    <xdr:to>
      <xdr:col>19</xdr:col>
      <xdr:colOff>177800</xdr:colOff>
      <xdr:row>97</xdr:row>
      <xdr:rowOff>80691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9603"/>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80691</xdr:rowOff>
    </xdr:from>
    <xdr:to>
      <xdr:col>15</xdr:col>
      <xdr:colOff>50800</xdr:colOff>
      <xdr:row>97</xdr:row>
      <xdr:rowOff>111627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1341"/>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111627</xdr:rowOff>
    </xdr:from>
    <xdr:to>
      <xdr:col>10</xdr:col>
      <xdr:colOff>114300</xdr:colOff>
      <xdr:row>98</xdr:row>
      <xdr:rowOff>24867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2277"/>
          <a:ext cx="889000" cy="8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103104</xdr:rowOff>
    </xdr:from>
    <xdr:to>
      <xdr:col>24</xdr:col>
      <xdr:colOff>114300</xdr:colOff>
      <xdr:row>98</xdr:row>
      <xdr:rowOff>33254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81531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28153</xdr:rowOff>
    </xdr:from>
    <xdr:to>
      <xdr:col>20</xdr:col>
      <xdr:colOff>38100</xdr:colOff>
      <xdr:row>97</xdr:row>
      <xdr:rowOff>129753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146280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29891</xdr:rowOff>
    </xdr:from>
    <xdr:to>
      <xdr:col>15</xdr:col>
      <xdr:colOff>101600</xdr:colOff>
      <xdr:row>97</xdr:row>
      <xdr:rowOff>131491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148018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60827</xdr:rowOff>
    </xdr:from>
    <xdr:to>
      <xdr:col>10</xdr:col>
      <xdr:colOff>165100</xdr:colOff>
      <xdr:row>97</xdr:row>
      <xdr:rowOff>162427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6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145517</xdr:rowOff>
    </xdr:from>
    <xdr:to>
      <xdr:col>6</xdr:col>
      <xdr:colOff>38100</xdr:colOff>
      <xdr:row>98</xdr:row>
      <xdr:rowOff>75667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92194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88894</xdr:rowOff>
    </xdr:from>
    <xdr:to>
      <xdr:col>55</xdr:col>
      <xdr:colOff>0</xdr:colOff>
      <xdr:row>58</xdr:row>
      <xdr:rowOff>102495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2994"/>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88894</xdr:rowOff>
    </xdr:from>
    <xdr:to>
      <xdr:col>50</xdr:col>
      <xdr:colOff>114300</xdr:colOff>
      <xdr:row>58</xdr:row>
      <xdr:rowOff>93999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2994"/>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93999</xdr:rowOff>
    </xdr:from>
    <xdr:to>
      <xdr:col>45</xdr:col>
      <xdr:colOff>177800</xdr:colOff>
      <xdr:row>58</xdr:row>
      <xdr:rowOff>113944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38099"/>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113944</xdr:rowOff>
    </xdr:from>
    <xdr:to>
      <xdr:col>41</xdr:col>
      <xdr:colOff>50800</xdr:colOff>
      <xdr:row>58</xdr:row>
      <xdr:rowOff>125260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8044"/>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51695</xdr:rowOff>
    </xdr:from>
    <xdr:to>
      <xdr:col>55</xdr:col>
      <xdr:colOff>50800</xdr:colOff>
      <xdr:row>58</xdr:row>
      <xdr:rowOff>153295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138072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38094</xdr:rowOff>
    </xdr:from>
    <xdr:to>
      <xdr:col>50</xdr:col>
      <xdr:colOff>165100</xdr:colOff>
      <xdr:row>58</xdr:row>
      <xdr:rowOff>139694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130821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43199</xdr:rowOff>
    </xdr:from>
    <xdr:to>
      <xdr:col>46</xdr:col>
      <xdr:colOff>38100</xdr:colOff>
      <xdr:row>58</xdr:row>
      <xdr:rowOff>144799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135926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8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63144</xdr:rowOff>
    </xdr:from>
    <xdr:to>
      <xdr:col>41</xdr:col>
      <xdr:colOff>101600</xdr:colOff>
      <xdr:row>58</xdr:row>
      <xdr:rowOff>164744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155871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74460</xdr:rowOff>
    </xdr:from>
    <xdr:to>
      <xdr:col>36</xdr:col>
      <xdr:colOff>165100</xdr:colOff>
      <xdr:row>59</xdr:row>
      <xdr:rowOff>4610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167187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73977</xdr:rowOff>
    </xdr:from>
    <xdr:to>
      <xdr:col>55</xdr:col>
      <xdr:colOff>0</xdr:colOff>
      <xdr:row>78</xdr:row>
      <xdr:rowOff>129660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7077"/>
          <a:ext cx="8382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73977</xdr:rowOff>
    </xdr:from>
    <xdr:to>
      <xdr:col>50</xdr:col>
      <xdr:colOff>114300</xdr:colOff>
      <xdr:row>78</xdr:row>
      <xdr:rowOff>76891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7077"/>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76891</xdr:rowOff>
    </xdr:from>
    <xdr:to>
      <xdr:col>45</xdr:col>
      <xdr:colOff>177800</xdr:colOff>
      <xdr:row>78</xdr:row>
      <xdr:rowOff>125164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9991"/>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124861</xdr:rowOff>
    </xdr:from>
    <xdr:to>
      <xdr:col>41</xdr:col>
      <xdr:colOff>50800</xdr:colOff>
      <xdr:row>78</xdr:row>
      <xdr:rowOff>125164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97961"/>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78860</xdr:rowOff>
    </xdr:from>
    <xdr:to>
      <xdr:col>55</xdr:col>
      <xdr:colOff>50800</xdr:colOff>
      <xdr:row>79</xdr:row>
      <xdr:rowOff>9010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23177</xdr:rowOff>
    </xdr:from>
    <xdr:to>
      <xdr:col>50</xdr:col>
      <xdr:colOff>165100</xdr:colOff>
      <xdr:row>78</xdr:row>
      <xdr:rowOff>124777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115904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26091</xdr:rowOff>
    </xdr:from>
    <xdr:to>
      <xdr:col>46</xdr:col>
      <xdr:colOff>38100</xdr:colOff>
      <xdr:row>78</xdr:row>
      <xdr:rowOff>127691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118818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9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74364</xdr:rowOff>
    </xdr:from>
    <xdr:to>
      <xdr:col>41</xdr:col>
      <xdr:colOff>101600</xdr:colOff>
      <xdr:row>79</xdr:row>
      <xdr:rowOff>4514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167091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74061</xdr:rowOff>
    </xdr:from>
    <xdr:to>
      <xdr:col>36</xdr:col>
      <xdr:colOff>165100</xdr:colOff>
      <xdr:row>79</xdr:row>
      <xdr:rowOff>4211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166788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154305</xdr:rowOff>
    </xdr:from>
    <xdr:to>
      <xdr:col>55</xdr:col>
      <xdr:colOff>0</xdr:colOff>
      <xdr:row>97</xdr:row>
      <xdr:rowOff>64263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42055"/>
          <a:ext cx="838200" cy="2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154305</xdr:rowOff>
    </xdr:from>
    <xdr:to>
      <xdr:col>50</xdr:col>
      <xdr:colOff>114300</xdr:colOff>
      <xdr:row>97</xdr:row>
      <xdr:rowOff>97244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42055"/>
          <a:ext cx="889000" cy="2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97244</xdr:rowOff>
    </xdr:from>
    <xdr:to>
      <xdr:col>45</xdr:col>
      <xdr:colOff>177800</xdr:colOff>
      <xdr:row>97</xdr:row>
      <xdr:rowOff>143841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27894"/>
          <a:ext cx="8890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143841</xdr:rowOff>
    </xdr:from>
    <xdr:to>
      <xdr:col>41</xdr:col>
      <xdr:colOff>50800</xdr:colOff>
      <xdr:row>97</xdr:row>
      <xdr:rowOff>149924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74491"/>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13463</xdr:rowOff>
    </xdr:from>
    <xdr:to>
      <xdr:col>55</xdr:col>
      <xdr:colOff>50800</xdr:colOff>
      <xdr:row>97</xdr:row>
      <xdr:rowOff>115063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99840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103505</xdr:rowOff>
    </xdr:from>
    <xdr:to>
      <xdr:col>50</xdr:col>
      <xdr:colOff>165100</xdr:colOff>
      <xdr:row>96</xdr:row>
      <xdr:rowOff>33655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50182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46444</xdr:rowOff>
    </xdr:from>
    <xdr:to>
      <xdr:col>46</xdr:col>
      <xdr:colOff>38100</xdr:colOff>
      <xdr:row>97</xdr:row>
      <xdr:rowOff>148044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139171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93041</xdr:rowOff>
    </xdr:from>
    <xdr:to>
      <xdr:col>41</xdr:col>
      <xdr:colOff>101600</xdr:colOff>
      <xdr:row>98</xdr:row>
      <xdr:rowOff>23191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99124</xdr:rowOff>
    </xdr:from>
    <xdr:to>
      <xdr:col>36</xdr:col>
      <xdr:colOff>165100</xdr:colOff>
      <xdr:row>98</xdr:row>
      <xdr:rowOff>29274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128662</xdr:rowOff>
    </xdr:from>
    <xdr:to>
      <xdr:col>85</xdr:col>
      <xdr:colOff>127000</xdr:colOff>
      <xdr:row>38</xdr:row>
      <xdr:rowOff>744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72312"/>
          <a:ext cx="8382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744</xdr:rowOff>
    </xdr:from>
    <xdr:to>
      <xdr:col>81</xdr:col>
      <xdr:colOff>50800</xdr:colOff>
      <xdr:row>38</xdr:row>
      <xdr:rowOff>132646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15844"/>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66744</xdr:rowOff>
    </xdr:from>
    <xdr:to>
      <xdr:col>76</xdr:col>
      <xdr:colOff>114300</xdr:colOff>
      <xdr:row>38</xdr:row>
      <xdr:rowOff>132646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81844"/>
          <a:ext cx="889000" cy="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66744</xdr:rowOff>
    </xdr:from>
    <xdr:to>
      <xdr:col>71</xdr:col>
      <xdr:colOff>177800</xdr:colOff>
      <xdr:row>38</xdr:row>
      <xdr:rowOff>79252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81844"/>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77862</xdr:rowOff>
    </xdr:from>
    <xdr:to>
      <xdr:col>85</xdr:col>
      <xdr:colOff>177800</xdr:colOff>
      <xdr:row>38</xdr:row>
      <xdr:rowOff>8012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100739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121394</xdr:rowOff>
    </xdr:from>
    <xdr:to>
      <xdr:col>81</xdr:col>
      <xdr:colOff>101600</xdr:colOff>
      <xdr:row>38</xdr:row>
      <xdr:rowOff>51544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68071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81846</xdr:rowOff>
    </xdr:from>
    <xdr:to>
      <xdr:col>76</xdr:col>
      <xdr:colOff>165100</xdr:colOff>
      <xdr:row>39</xdr:row>
      <xdr:rowOff>11996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15944</xdr:rowOff>
    </xdr:from>
    <xdr:to>
      <xdr:col>72</xdr:col>
      <xdr:colOff>38100</xdr:colOff>
      <xdr:row>38</xdr:row>
      <xdr:rowOff>117544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108671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28452</xdr:rowOff>
    </xdr:from>
    <xdr:to>
      <xdr:col>67</xdr:col>
      <xdr:colOff>101600</xdr:colOff>
      <xdr:row>38</xdr:row>
      <xdr:rowOff>130052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121179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3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80282</xdr:rowOff>
    </xdr:from>
    <xdr:to>
      <xdr:col>85</xdr:col>
      <xdr:colOff>127000</xdr:colOff>
      <xdr:row>57</xdr:row>
      <xdr:rowOff>65688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1482"/>
          <a:ext cx="838200" cy="1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65688</xdr:rowOff>
    </xdr:from>
    <xdr:to>
      <xdr:col>81</xdr:col>
      <xdr:colOff>50800</xdr:colOff>
      <xdr:row>57</xdr:row>
      <xdr:rowOff>79518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833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74883</xdr:rowOff>
    </xdr:from>
    <xdr:to>
      <xdr:col>76</xdr:col>
      <xdr:colOff>114300</xdr:colOff>
      <xdr:row>57</xdr:row>
      <xdr:rowOff>79518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47533"/>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79464</xdr:rowOff>
    </xdr:from>
    <xdr:to>
      <xdr:col>71</xdr:col>
      <xdr:colOff>177800</xdr:colOff>
      <xdr:row>57</xdr:row>
      <xdr:rowOff>74883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09214"/>
          <a:ext cx="889000" cy="3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29482</xdr:rowOff>
    </xdr:from>
    <xdr:to>
      <xdr:col>85</xdr:col>
      <xdr:colOff>177800</xdr:colOff>
      <xdr:row>56</xdr:row>
      <xdr:rowOff>131082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52359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14888</xdr:rowOff>
    </xdr:from>
    <xdr:to>
      <xdr:col>81</xdr:col>
      <xdr:colOff>101600</xdr:colOff>
      <xdr:row>57</xdr:row>
      <xdr:rowOff>116488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107615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28718</xdr:rowOff>
    </xdr:from>
    <xdr:to>
      <xdr:col>76</xdr:col>
      <xdr:colOff>165100</xdr:colOff>
      <xdr:row>57</xdr:row>
      <xdr:rowOff>130318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146845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24083</xdr:rowOff>
    </xdr:from>
    <xdr:to>
      <xdr:col>72</xdr:col>
      <xdr:colOff>38100</xdr:colOff>
      <xdr:row>57</xdr:row>
      <xdr:rowOff>125683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142210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7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28664</xdr:rowOff>
    </xdr:from>
    <xdr:to>
      <xdr:col>67</xdr:col>
      <xdr:colOff>101600</xdr:colOff>
      <xdr:row>55</xdr:row>
      <xdr:rowOff>130264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146791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3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84062</xdr:rowOff>
    </xdr:from>
    <xdr:to>
      <xdr:col>85</xdr:col>
      <xdr:colOff>127000</xdr:colOff>
      <xdr:row>97</xdr:row>
      <xdr:rowOff>107162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14712"/>
          <a:ext cx="8382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32220</xdr:rowOff>
    </xdr:from>
    <xdr:to>
      <xdr:col>81</xdr:col>
      <xdr:colOff>50800</xdr:colOff>
      <xdr:row>97</xdr:row>
      <xdr:rowOff>84062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62870"/>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155766</xdr:rowOff>
    </xdr:from>
    <xdr:to>
      <xdr:col>76</xdr:col>
      <xdr:colOff>114300</xdr:colOff>
      <xdr:row>97</xdr:row>
      <xdr:rowOff>32220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14966"/>
          <a:ext cx="8890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155766</xdr:rowOff>
    </xdr:from>
    <xdr:to>
      <xdr:col>71</xdr:col>
      <xdr:colOff>177800</xdr:colOff>
      <xdr:row>97</xdr:row>
      <xdr:rowOff>5169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14966"/>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56362</xdr:rowOff>
    </xdr:from>
    <xdr:to>
      <xdr:col>85</xdr:col>
      <xdr:colOff>177800</xdr:colOff>
      <xdr:row>97</xdr:row>
      <xdr:rowOff>157962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34789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6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33262</xdr:rowOff>
    </xdr:from>
    <xdr:to>
      <xdr:col>81</xdr:col>
      <xdr:colOff>101600</xdr:colOff>
      <xdr:row>97</xdr:row>
      <xdr:rowOff>134862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125989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152870</xdr:rowOff>
    </xdr:from>
    <xdr:to>
      <xdr:col>76</xdr:col>
      <xdr:colOff>165100</xdr:colOff>
      <xdr:row>97</xdr:row>
      <xdr:rowOff>83020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74147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104966</xdr:rowOff>
    </xdr:from>
    <xdr:to>
      <xdr:col>72</xdr:col>
      <xdr:colOff>38100</xdr:colOff>
      <xdr:row>97</xdr:row>
      <xdr:rowOff>35116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26243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125819</xdr:rowOff>
    </xdr:from>
    <xdr:to>
      <xdr:col>67</xdr:col>
      <xdr:colOff>101600</xdr:colOff>
      <xdr:row>97</xdr:row>
      <xdr:rowOff>55969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47096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主な構成項目である民生費は、住民一人当たり１９８，６６２円となっており、全国及び徳島県の平均値を下回っているものの、類似団体平均との比較では高い水準にある。この要因として、福祉関係経費及び子育て支援関係経費が膨らんで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今後は子育て支援施策等を推進しながらも、受益者負担の原則などを徹底し、財政を圧迫することのないよう上昇傾向の歯止めに努める。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４，５２７円となっており、前年度比較で２，９２３円低下した。この要因は、石井町地域応援買い物券事業、地域振興プラットフォーム（デジタル地域通貨）構築事業等の減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土木費は、住民一人当たり２５，４４０円となっており、前年度比較で１９，９１０円低下した。この要因は、都市公園長寿命化対策事業、公営住宅ストック総合改善事業等の減によるものである。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教育費は、住民一人当たり８７，９９６円となっており、前年度比較で３４，３０８円上昇した。この要因は、中央公民館改修事業等の増によるものである。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令和</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６</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年度は、中央公民館改修事業・低所得者支援及び定額減税補足給付金支給事業等の増加等に起因し、実質単年度収支は昨年度同様赤字となっている</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が、</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普通交付税</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等の</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増加</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により赤字幅は減少している</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400">
            <a:effectLst/>
            <a:latin typeface="BIZ UD明朝 Medium" panose="02020500000000000000" pitchFamily="17" charset="-128"/>
            <a:ea typeface="BIZ UD明朝 Medium" panose="02020500000000000000" pitchFamily="17" charset="-128"/>
          </a:endParaRPr>
        </a:p>
        <a:p>
          <a:pPr rtl="0" eaLnBrk="1" fontAlgn="auto" latinLnBrk="0" hangingPunct="1"/>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しかし、実質収支は財政調整基金の取り崩しにより、依然黒字となっている。</a:t>
          </a:r>
          <a:endParaRPr lang="ja-JP" altLang="ja-JP" sz="14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一般会計、特別会計、公営企業会計の全てにおいて、赤字となっている会計はなく、連結実質赤字比率が算出されない状況が続いている。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今後も各会計の基盤となる保険税や料金収入等を安定的に確保し、適正な財政運営を行っていく。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11813711</v>
      </c>
      <c r="BO4" s="358"/>
      <c r="BP4" s="358"/>
      <c r="BQ4" s="358"/>
      <c r="BR4" s="358"/>
      <c r="BS4" s="358"/>
      <c r="BT4" s="358"/>
      <c r="BU4" s="359"/>
      <c r="BV4" s="357">
        <v>11115616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7.4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11229211</v>
      </c>
      <c r="BO5" s="395"/>
      <c r="BP5" s="395"/>
      <c r="BQ5" s="395"/>
      <c r="BR5" s="395"/>
      <c r="BS5" s="395"/>
      <c r="BT5" s="395"/>
      <c r="BU5" s="396"/>
      <c r="BV5" s="394">
        <v>10590039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v>
      </c>
      <c r="CU5" s="392"/>
      <c r="CV5" s="392"/>
      <c r="CW5" s="392"/>
      <c r="CX5" s="392"/>
      <c r="CY5" s="392"/>
      <c r="CZ5" s="392"/>
      <c r="DA5" s="393"/>
      <c r="DB5" s="391">
        <v>91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584500</v>
      </c>
      <c r="BO6" s="395"/>
      <c r="BP6" s="395"/>
      <c r="BQ6" s="395"/>
      <c r="BR6" s="395"/>
      <c r="BS6" s="395"/>
      <c r="BT6" s="395"/>
      <c r="BU6" s="396"/>
      <c r="BV6" s="394">
        <v>525577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90.3</v>
      </c>
      <c r="CU6" s="432"/>
      <c r="CV6" s="432"/>
      <c r="CW6" s="432"/>
      <c r="CX6" s="432"/>
      <c r="CY6" s="432"/>
      <c r="CZ6" s="432"/>
      <c r="DA6" s="433"/>
      <c r="DB6" s="431">
        <v>91.6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86247</v>
      </c>
      <c r="BO7" s="395"/>
      <c r="BP7" s="395"/>
      <c r="BQ7" s="395"/>
      <c r="BR7" s="395"/>
      <c r="BS7" s="395"/>
      <c r="BT7" s="395"/>
      <c r="BU7" s="396"/>
      <c r="BV7" s="394">
        <v>60760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6499504</v>
      </c>
      <c r="CU7" s="395"/>
      <c r="CV7" s="395"/>
      <c r="CW7" s="395"/>
      <c r="CX7" s="395"/>
      <c r="CY7" s="395"/>
      <c r="CZ7" s="395"/>
      <c r="DA7" s="396"/>
      <c r="DB7" s="394">
        <v>6285497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498253</v>
      </c>
      <c r="BO8" s="395"/>
      <c r="BP8" s="395"/>
      <c r="BQ8" s="395"/>
      <c r="BR8" s="395"/>
      <c r="BS8" s="395"/>
      <c r="BT8" s="395"/>
      <c r="BU8" s="396"/>
      <c r="BV8" s="394">
        <v>464817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0.49</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24833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33436</v>
      </c>
      <c r="BO9" s="395"/>
      <c r="BP9" s="395"/>
      <c r="BQ9" s="395"/>
      <c r="BR9" s="395"/>
      <c r="BS9" s="395"/>
      <c r="BT9" s="395"/>
      <c r="BU9" s="396"/>
      <c r="BV9" s="394">
        <v>43999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6.6</v>
      </c>
      <c r="CU9" s="392"/>
      <c r="CV9" s="392"/>
      <c r="CW9" s="392"/>
      <c r="CX9" s="392"/>
      <c r="CY9" s="392"/>
      <c r="CZ9" s="392"/>
      <c r="DA9" s="393"/>
      <c r="DB9" s="391">
        <v>7.5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25590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233000</v>
      </c>
      <c r="BO10" s="395"/>
      <c r="BP10" s="395"/>
      <c r="BQ10" s="395"/>
      <c r="BR10" s="395"/>
      <c r="BS10" s="395"/>
      <c r="BT10" s="395"/>
      <c r="BU10" s="396"/>
      <c r="BV10" s="394">
        <v>211000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24567</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311000</v>
      </c>
      <c r="BO12" s="395"/>
      <c r="BP12" s="395"/>
      <c r="BQ12" s="395"/>
      <c r="BR12" s="395"/>
      <c r="BS12" s="395"/>
      <c r="BT12" s="395"/>
      <c r="BU12" s="396"/>
      <c r="BV12" s="394">
        <v>480000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24250</v>
      </c>
      <c r="S13" s="479"/>
      <c r="T13" s="479"/>
      <c r="U13" s="479"/>
      <c r="V13" s="480"/>
      <c r="W13" s="410" t="s">
        <v>130</v>
      </c>
      <c r="X13" s="411"/>
      <c r="Y13" s="411"/>
      <c r="Z13" s="411"/>
      <c r="AA13" s="411"/>
      <c r="AB13" s="401"/>
      <c r="AC13" s="445">
        <v>979</v>
      </c>
      <c r="AD13" s="446"/>
      <c r="AE13" s="446"/>
      <c r="AF13" s="446"/>
      <c r="AG13" s="488"/>
      <c r="AH13" s="445">
        <v>1106</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-44564</v>
      </c>
      <c r="BO13" s="395"/>
      <c r="BP13" s="395"/>
      <c r="BQ13" s="395"/>
      <c r="BR13" s="395"/>
      <c r="BS13" s="395"/>
      <c r="BT13" s="395"/>
      <c r="BU13" s="396"/>
      <c r="BV13" s="394">
        <v>-225001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3.5</v>
      </c>
      <c r="CU13" s="392"/>
      <c r="CV13" s="392"/>
      <c r="CW13" s="392"/>
      <c r="CX13" s="392"/>
      <c r="CY13" s="392"/>
      <c r="CZ13" s="392"/>
      <c r="DA13" s="393"/>
      <c r="DB13" s="391">
        <v>4.5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24868</v>
      </c>
      <c r="S14" s="479"/>
      <c r="T14" s="479"/>
      <c r="U14" s="479"/>
      <c r="V14" s="480"/>
      <c r="W14" s="384"/>
      <c r="X14" s="385"/>
      <c r="Y14" s="385"/>
      <c r="Z14" s="385"/>
      <c r="AA14" s="385"/>
      <c r="AB14" s="374"/>
      <c r="AC14" s="481">
        <v>8.6999999999999993</v>
      </c>
      <c r="AD14" s="482"/>
      <c r="AE14" s="482"/>
      <c r="AF14" s="482"/>
      <c r="AG14" s="483"/>
      <c r="AH14" s="481">
        <v>9.6999999999999993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24572</v>
      </c>
      <c r="S15" s="479"/>
      <c r="T15" s="479"/>
      <c r="U15" s="479"/>
      <c r="V15" s="480"/>
      <c r="W15" s="410" t="s">
        <v>137</v>
      </c>
      <c r="X15" s="411"/>
      <c r="Y15" s="411"/>
      <c r="Z15" s="411"/>
      <c r="AA15" s="411"/>
      <c r="AB15" s="401"/>
      <c r="AC15" s="445">
        <v>2490</v>
      </c>
      <c r="AD15" s="446"/>
      <c r="AE15" s="446"/>
      <c r="AF15" s="446"/>
      <c r="AG15" s="488"/>
      <c r="AH15" s="445">
        <v>2526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2764085</v>
      </c>
      <c r="BO15" s="358"/>
      <c r="BP15" s="358"/>
      <c r="BQ15" s="358"/>
      <c r="BR15" s="358"/>
      <c r="BS15" s="358"/>
      <c r="BT15" s="358"/>
      <c r="BU15" s="359"/>
      <c r="BV15" s="357">
        <v>2722536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22.1</v>
      </c>
      <c r="AD16" s="482"/>
      <c r="AE16" s="482"/>
      <c r="AF16" s="482"/>
      <c r="AG16" s="483"/>
      <c r="AH16" s="481">
        <v>22.1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5768281</v>
      </c>
      <c r="BO16" s="395"/>
      <c r="BP16" s="395"/>
      <c r="BQ16" s="395"/>
      <c r="BR16" s="395"/>
      <c r="BS16" s="395"/>
      <c r="BT16" s="395"/>
      <c r="BU16" s="396"/>
      <c r="BV16" s="394">
        <v>5555063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7816</v>
      </c>
      <c r="AD17" s="446"/>
      <c r="AE17" s="446"/>
      <c r="AF17" s="446"/>
      <c r="AG17" s="488"/>
      <c r="AH17" s="445">
        <v>7779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3462312</v>
      </c>
      <c r="BO17" s="395"/>
      <c r="BP17" s="395"/>
      <c r="BQ17" s="395"/>
      <c r="BR17" s="395"/>
      <c r="BS17" s="395"/>
      <c r="BT17" s="395"/>
      <c r="BU17" s="396"/>
      <c r="BV17" s="394">
        <v>3405596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28.85</v>
      </c>
      <c r="M18" s="518"/>
      <c r="N18" s="518"/>
      <c r="O18" s="518"/>
      <c r="P18" s="518"/>
      <c r="Q18" s="518"/>
      <c r="R18" s="519"/>
      <c r="S18" s="519"/>
      <c r="T18" s="519"/>
      <c r="U18" s="519"/>
      <c r="V18" s="520"/>
      <c r="W18" s="412"/>
      <c r="X18" s="413"/>
      <c r="Y18" s="413"/>
      <c r="Z18" s="413"/>
      <c r="AA18" s="413"/>
      <c r="AB18" s="404"/>
      <c r="AC18" s="521">
        <v>69.3</v>
      </c>
      <c r="AD18" s="522"/>
      <c r="AE18" s="522"/>
      <c r="AF18" s="522"/>
      <c r="AG18" s="523"/>
      <c r="AH18" s="521">
        <v>68.2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5965797</v>
      </c>
      <c r="BO18" s="395"/>
      <c r="BP18" s="395"/>
      <c r="BQ18" s="395"/>
      <c r="BR18" s="395"/>
      <c r="BS18" s="395"/>
      <c r="BT18" s="395"/>
      <c r="BU18" s="396"/>
      <c r="BV18" s="394">
        <v>5764042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861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8217314</v>
      </c>
      <c r="BO19" s="395"/>
      <c r="BP19" s="395"/>
      <c r="BQ19" s="395"/>
      <c r="BR19" s="395"/>
      <c r="BS19" s="395"/>
      <c r="BT19" s="395"/>
      <c r="BU19" s="396"/>
      <c r="BV19" s="394">
        <v>7930248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9624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4514885</v>
      </c>
      <c r="BO22" s="358"/>
      <c r="BP22" s="358"/>
      <c r="BQ22" s="358"/>
      <c r="BR22" s="358"/>
      <c r="BS22" s="358"/>
      <c r="BT22" s="358"/>
      <c r="BU22" s="359"/>
      <c r="BV22" s="357">
        <v>4205898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1868062</v>
      </c>
      <c r="BO23" s="395"/>
      <c r="BP23" s="395"/>
      <c r="BQ23" s="395"/>
      <c r="BR23" s="395"/>
      <c r="BS23" s="395"/>
      <c r="BT23" s="395"/>
      <c r="BU23" s="396"/>
      <c r="BV23" s="394">
        <v>1965294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7860</v>
      </c>
      <c r="R24" s="446"/>
      <c r="S24" s="446"/>
      <c r="T24" s="446"/>
      <c r="U24" s="446"/>
      <c r="V24" s="488"/>
      <c r="W24" s="540"/>
      <c r="X24" s="541"/>
      <c r="Y24" s="542"/>
      <c r="Z24" s="444" t="s">
        <v>162</v>
      </c>
      <c r="AA24" s="424"/>
      <c r="AB24" s="424"/>
      <c r="AC24" s="424"/>
      <c r="AD24" s="424"/>
      <c r="AE24" s="424"/>
      <c r="AF24" s="424"/>
      <c r="AG24" s="425"/>
      <c r="AH24" s="445">
        <v>186</v>
      </c>
      <c r="AI24" s="446"/>
      <c r="AJ24" s="446"/>
      <c r="AK24" s="446"/>
      <c r="AL24" s="488"/>
      <c r="AM24" s="445">
        <v>565998</v>
      </c>
      <c r="AN24" s="446"/>
      <c r="AO24" s="446"/>
      <c r="AP24" s="446"/>
      <c r="AQ24" s="446"/>
      <c r="AR24" s="488"/>
      <c r="AS24" s="445">
        <v>3043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3142542</v>
      </c>
      <c r="BO24" s="395"/>
      <c r="BP24" s="395"/>
      <c r="BQ24" s="395"/>
      <c r="BR24" s="395"/>
      <c r="BS24" s="395"/>
      <c r="BT24" s="395"/>
      <c r="BU24" s="396"/>
      <c r="BV24" s="394">
        <v>2557562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6290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4066297</v>
      </c>
      <c r="BO25" s="358"/>
      <c r="BP25" s="358"/>
      <c r="BQ25" s="358"/>
      <c r="BR25" s="358"/>
      <c r="BS25" s="358"/>
      <c r="BT25" s="358"/>
      <c r="BU25" s="359"/>
      <c r="BV25" s="357">
        <v>1841106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5740</v>
      </c>
      <c r="R26" s="446"/>
      <c r="S26" s="446"/>
      <c r="T26" s="446"/>
      <c r="U26" s="446"/>
      <c r="V26" s="488"/>
      <c r="W26" s="540"/>
      <c r="X26" s="541"/>
      <c r="Y26" s="542"/>
      <c r="Z26" s="444" t="s">
        <v>168</v>
      </c>
      <c r="AA26" s="546"/>
      <c r="AB26" s="546"/>
      <c r="AC26" s="546"/>
      <c r="AD26" s="546"/>
      <c r="AE26" s="546"/>
      <c r="AF26" s="546"/>
      <c r="AG26" s="547"/>
      <c r="AH26" s="445">
        <v>19</v>
      </c>
      <c r="AI26" s="446"/>
      <c r="AJ26" s="446"/>
      <c r="AK26" s="446"/>
      <c r="AL26" s="488"/>
      <c r="AM26" s="445">
        <v>65607</v>
      </c>
      <c r="AN26" s="446"/>
      <c r="AO26" s="446"/>
      <c r="AP26" s="446"/>
      <c r="AQ26" s="446"/>
      <c r="AR26" s="488"/>
      <c r="AS26" s="445">
        <v>3453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2980</v>
      </c>
      <c r="R27" s="446"/>
      <c r="S27" s="446"/>
      <c r="T27" s="446"/>
      <c r="U27" s="446"/>
      <c r="V27" s="488"/>
      <c r="W27" s="540"/>
      <c r="X27" s="541"/>
      <c r="Y27" s="542"/>
      <c r="Z27" s="444" t="s">
        <v>171</v>
      </c>
      <c r="AA27" s="424"/>
      <c r="AB27" s="424"/>
      <c r="AC27" s="424"/>
      <c r="AD27" s="424"/>
      <c r="AE27" s="424"/>
      <c r="AF27" s="424"/>
      <c r="AG27" s="425"/>
      <c r="AH27" s="445">
        <v>28</v>
      </c>
      <c r="AI27" s="446"/>
      <c r="AJ27" s="446"/>
      <c r="AK27" s="446"/>
      <c r="AL27" s="488"/>
      <c r="AM27" s="445">
        <v>91353</v>
      </c>
      <c r="AN27" s="446"/>
      <c r="AO27" s="446"/>
      <c r="AP27" s="446"/>
      <c r="AQ27" s="446"/>
      <c r="AR27" s="488"/>
      <c r="AS27" s="445">
        <v>3263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292000</v>
      </c>
      <c r="BO27" s="514"/>
      <c r="BP27" s="514"/>
      <c r="BQ27" s="514"/>
      <c r="BR27" s="514"/>
      <c r="BS27" s="514"/>
      <c r="BT27" s="514"/>
      <c r="BU27" s="515"/>
      <c r="BV27" s="513">
        <v>292000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2495</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1913000</v>
      </c>
      <c r="BO28" s="358"/>
      <c r="BP28" s="358"/>
      <c r="BQ28" s="358"/>
      <c r="BR28" s="358"/>
      <c r="BS28" s="358"/>
      <c r="BT28" s="358"/>
      <c r="BU28" s="359"/>
      <c r="BV28" s="357">
        <v>1991000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2030</v>
      </c>
      <c r="R29" s="446"/>
      <c r="S29" s="446"/>
      <c r="T29" s="446"/>
      <c r="U29" s="446"/>
      <c r="V29" s="488"/>
      <c r="W29" s="543"/>
      <c r="X29" s="544"/>
      <c r="Y29" s="545"/>
      <c r="Z29" s="444" t="s">
        <v>177</v>
      </c>
      <c r="AA29" s="424"/>
      <c r="AB29" s="424"/>
      <c r="AC29" s="424"/>
      <c r="AD29" s="424"/>
      <c r="AE29" s="424"/>
      <c r="AF29" s="424"/>
      <c r="AG29" s="425"/>
      <c r="AH29" s="445">
        <v>214</v>
      </c>
      <c r="AI29" s="446"/>
      <c r="AJ29" s="446"/>
      <c r="AK29" s="446"/>
      <c r="AL29" s="488"/>
      <c r="AM29" s="445">
        <v>657351</v>
      </c>
      <c r="AN29" s="446"/>
      <c r="AO29" s="446"/>
      <c r="AP29" s="446"/>
      <c r="AQ29" s="446"/>
      <c r="AR29" s="488"/>
      <c r="AS29" s="445">
        <v>3072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677000</v>
      </c>
      <c r="BO29" s="395"/>
      <c r="BP29" s="395"/>
      <c r="BQ29" s="395"/>
      <c r="BR29" s="395"/>
      <c r="BS29" s="395"/>
      <c r="BT29" s="395"/>
      <c r="BU29" s="396"/>
      <c r="BV29" s="394">
        <v>654000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1059471</v>
      </c>
      <c r="BO30" s="514"/>
      <c r="BP30" s="514"/>
      <c r="BQ30" s="514"/>
      <c r="BR30" s="514"/>
      <c r="BS30" s="514"/>
      <c r="BT30" s="514"/>
      <c r="BU30" s="515"/>
      <c r="BV30" s="513">
        <v>1061085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石井町国民健康保険特別会計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石井町水道事業会計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名西消防組合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石井町給与集中管理特別会計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石井町介護保険特別会計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徳島県市町村議会議員公務災害補償等組合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石井町後期高齢者医療特別会計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徳島県市町村総合事務組合（一般会計）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徳島県市町村総合事務組合（徳島滞納整理機構特別会計）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徳島県後期高齢者医療広域連合（一般会計）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徳島県後期高齢者医療広域連合（後期高齢者医療事業会計）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K55sipSANcZcV4cDVbZ93dvYHd34RlqovbT3luamjsD0IfKc5DVg7yh7iSTZPgtLb5Bd0GzXP/IiXG/dkRrqA==" saltValue="/46okpUT+rhDcrsIOOTR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7.17</v>
      </c>
      <c r="G34" s="33">
        <v>7.81</v>
      </c>
      <c r="H34" s="33">
        <v>8.77</v>
      </c>
      <c r="I34" s="33">
        <v>9.08</v>
      </c>
      <c r="J34" s="34">
        <v>9.56</v>
      </c>
      <c r="K34" s="22"/>
      <c r="L34" s="22"/>
      <c r="M34" s="22"/>
      <c r="N34" s="22"/>
      <c r="O34" s="22"/>
      <c r="P34" s="22"/>
    </row>
    <row r="35" spans="1:16" ht="39" customHeight="1" x14ac:dyDescent="0.15">
      <c r="A35" s="22"/>
      <c r="B35" s="35"/>
      <c r="C35" s="1132" t="s">
        <v>533</v>
      </c>
      <c r="D35" s="1132"/>
      <c r="E35" s="1133"/>
      <c r="F35" s="36">
        <v>6.1</v>
      </c>
      <c r="G35" s="37">
        <v>7.36</v>
      </c>
      <c r="H35" s="37">
        <v>6.86</v>
      </c>
      <c r="I35" s="37">
        <v>7.39</v>
      </c>
      <c r="J35" s="38">
        <v>7.66</v>
      </c>
      <c r="K35" s="22"/>
      <c r="L35" s="22"/>
      <c r="M35" s="22"/>
      <c r="N35" s="22"/>
      <c r="O35" s="22"/>
      <c r="P35" s="22"/>
    </row>
    <row r="36" spans="1:16" ht="39" customHeight="1" x14ac:dyDescent="0.15">
      <c r="A36" s="22"/>
      <c r="B36" s="35"/>
      <c r="C36" s="1132" t="s">
        <v>534</v>
      </c>
      <c r="D36" s="1132"/>
      <c r="E36" s="1133"/>
      <c r="F36" s="36">
        <v>2.93</v>
      </c>
      <c r="G36" s="37">
        <v>4.33</v>
      </c>
      <c r="H36" s="37">
        <v>6.16</v>
      </c>
      <c r="I36" s="37">
        <v>1.75</v>
      </c>
      <c r="J36" s="38">
        <v>2.76</v>
      </c>
      <c r="K36" s="22"/>
      <c r="L36" s="22"/>
      <c r="M36" s="22"/>
      <c r="N36" s="22"/>
      <c r="O36" s="22"/>
      <c r="P36" s="22"/>
    </row>
    <row r="37" spans="1:16" ht="39" customHeight="1" x14ac:dyDescent="0.15">
      <c r="A37" s="22"/>
      <c r="B37" s="35"/>
      <c r="C37" s="1132" t="s">
        <v>535</v>
      </c>
      <c r="D37" s="1132"/>
      <c r="E37" s="1133"/>
      <c r="F37" s="36">
        <v>2.13</v>
      </c>
      <c r="G37" s="37">
        <v>1.91</v>
      </c>
      <c r="H37" s="37">
        <v>1.46</v>
      </c>
      <c r="I37" s="37">
        <v>1.91</v>
      </c>
      <c r="J37" s="38">
        <v>1.67</v>
      </c>
      <c r="K37" s="22"/>
      <c r="L37" s="22"/>
      <c r="M37" s="22"/>
      <c r="N37" s="22"/>
      <c r="O37" s="22"/>
      <c r="P37" s="22"/>
    </row>
    <row r="38" spans="1:16" ht="39" customHeight="1" x14ac:dyDescent="0.15">
      <c r="A38" s="22"/>
      <c r="B38" s="35"/>
      <c r="C38" s="1132" t="s">
        <v>536</v>
      </c>
      <c r="D38" s="1132"/>
      <c r="E38" s="1133"/>
      <c r="F38" s="36">
        <v>0.05</v>
      </c>
      <c r="G38" s="37">
        <v>0.14000000000000001</v>
      </c>
      <c r="H38" s="37">
        <v>0.06</v>
      </c>
      <c r="I38" s="37">
        <v>0.08</v>
      </c>
      <c r="J38" s="38">
        <v>7.0000000000000007E-2</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539</v>
      </c>
      <c r="D43" s="1134"/>
      <c r="E43" s="1135"/>
      <c r="F43" s="41">
        <v>0</v>
      </c>
      <c r="G43" s="42">
        <v>0</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I9I0MjlXAhcsx5OVTMI2xLy21cop59+AQfaOrOGtGsRRxUAUDfG4s8zJ6znMrxupFKLK3eq7lgtXTEDptJgFQ==" saltValue="vNZ4DzTTsBf+3H/zYuIw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769</v>
      </c>
      <c r="L45" s="58">
        <v>744</v>
      </c>
      <c r="M45" s="58">
        <v>702</v>
      </c>
      <c r="N45" s="58">
        <v>594</v>
      </c>
      <c r="O45" s="59">
        <v>542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4</v>
      </c>
      <c r="L48" s="62">
        <v>4</v>
      </c>
      <c r="M48" s="62">
        <v>3</v>
      </c>
      <c r="N48" s="62">
        <v>3</v>
      </c>
      <c r="O48" s="63">
        <v>2</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485</v>
      </c>
      <c r="L49" s="62" t="s">
        <v>485</v>
      </c>
      <c r="M49" s="62" t="s">
        <v>485</v>
      </c>
      <c r="N49" s="62" t="s">
        <v>485</v>
      </c>
      <c r="O49" s="63" t="s">
        <v>485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453</v>
      </c>
      <c r="L52" s="62">
        <v>440</v>
      </c>
      <c r="M52" s="62">
        <v>417</v>
      </c>
      <c r="N52" s="62">
        <v>406</v>
      </c>
      <c r="O52" s="63">
        <v>391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320</v>
      </c>
      <c r="L53" s="67">
        <v>308</v>
      </c>
      <c r="M53" s="67">
        <v>288</v>
      </c>
      <c r="N53" s="67">
        <v>191</v>
      </c>
      <c r="O53" s="68">
        <v>153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SbDJjJeGqMLHo0+V9k5LqHUbIl3g2a8Wd8Fy0Kcr0e273gF3d+D41boGwVP9xYG4LXY+OAI9vuekthL1sHOCQ==" saltValue="d8rG4dR4CY0j5lqn0eGB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5448</v>
      </c>
      <c r="J41" s="331">
        <v>5031</v>
      </c>
      <c r="K41" s="331">
        <v>4482</v>
      </c>
      <c r="L41" s="331">
        <v>4206</v>
      </c>
      <c r="M41" s="332">
        <v>4515</v>
      </c>
    </row>
    <row r="42" spans="2:13" ht="27.75" customHeight="1" x14ac:dyDescent="0.15">
      <c r="B42" s="1171"/>
      <c r="C42" s="1172"/>
      <c r="D42" s="104"/>
      <c r="E42" s="1177" t="s">
        <v>32</v>
      </c>
      <c r="F42" s="1177"/>
      <c r="G42" s="1177"/>
      <c r="H42" s="1178"/>
      <c r="I42" s="333" t="s">
        <v>485</v>
      </c>
      <c r="J42" s="334" t="s">
        <v>485</v>
      </c>
      <c r="K42" s="334" t="s">
        <v>485</v>
      </c>
      <c r="L42" s="334" t="s">
        <v>485</v>
      </c>
      <c r="M42" s="335" t="s">
        <v>485</v>
      </c>
    </row>
    <row r="43" spans="2:13" ht="27.75" customHeight="1" x14ac:dyDescent="0.15">
      <c r="B43" s="1171"/>
      <c r="C43" s="1172"/>
      <c r="D43" s="104"/>
      <c r="E43" s="1177" t="s">
        <v>33</v>
      </c>
      <c r="F43" s="1177"/>
      <c r="G43" s="1177"/>
      <c r="H43" s="1178"/>
      <c r="I43" s="333">
        <v>14</v>
      </c>
      <c r="J43" s="334">
        <v>10</v>
      </c>
      <c r="K43" s="334">
        <v>5</v>
      </c>
      <c r="L43" s="334">
        <v>3</v>
      </c>
      <c r="M43" s="335">
        <v>1</v>
      </c>
    </row>
    <row r="44" spans="2:13" ht="27.75" customHeight="1" x14ac:dyDescent="0.15">
      <c r="B44" s="1171"/>
      <c r="C44" s="1172"/>
      <c r="D44" s="104"/>
      <c r="E44" s="1177" t="s">
        <v>34</v>
      </c>
      <c r="F44" s="1177"/>
      <c r="G44" s="1177"/>
      <c r="H44" s="1178"/>
      <c r="I44" s="333" t="s">
        <v>485</v>
      </c>
      <c r="J44" s="334" t="s">
        <v>485</v>
      </c>
      <c r="K44" s="334" t="s">
        <v>485</v>
      </c>
      <c r="L44" s="334" t="s">
        <v>485</v>
      </c>
      <c r="M44" s="335">
        <v>257</v>
      </c>
    </row>
    <row r="45" spans="2:13" ht="27.75" customHeight="1" x14ac:dyDescent="0.15">
      <c r="B45" s="1171"/>
      <c r="C45" s="1172"/>
      <c r="D45" s="104"/>
      <c r="E45" s="1177" t="s">
        <v>35</v>
      </c>
      <c r="F45" s="1177"/>
      <c r="G45" s="1177"/>
      <c r="H45" s="1178"/>
      <c r="I45" s="333">
        <v>988</v>
      </c>
      <c r="J45" s="334">
        <v>934</v>
      </c>
      <c r="K45" s="334">
        <v>979</v>
      </c>
      <c r="L45" s="334">
        <v>866</v>
      </c>
      <c r="M45" s="335">
        <v>823</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4548</v>
      </c>
      <c r="J50" s="334">
        <v>4956</v>
      </c>
      <c r="K50" s="334">
        <v>5068</v>
      </c>
      <c r="L50" s="334">
        <v>4902</v>
      </c>
      <c r="M50" s="335">
        <v>4836</v>
      </c>
    </row>
    <row r="51" spans="2:13" ht="27.75" customHeight="1" x14ac:dyDescent="0.15">
      <c r="B51" s="1171"/>
      <c r="C51" s="1172"/>
      <c r="D51" s="104"/>
      <c r="E51" s="1177" t="s">
        <v>42</v>
      </c>
      <c r="F51" s="1177"/>
      <c r="G51" s="1177"/>
      <c r="H51" s="1178"/>
      <c r="I51" s="333" t="s">
        <v>485</v>
      </c>
      <c r="J51" s="334" t="s">
        <v>485</v>
      </c>
      <c r="K51" s="334" t="s">
        <v>485</v>
      </c>
      <c r="L51" s="334" t="s">
        <v>485</v>
      </c>
      <c r="M51" s="335" t="s">
        <v>485</v>
      </c>
    </row>
    <row r="52" spans="2:13" ht="27.75" customHeight="1" x14ac:dyDescent="0.15">
      <c r="B52" s="1173"/>
      <c r="C52" s="1174"/>
      <c r="D52" s="104"/>
      <c r="E52" s="1177" t="s">
        <v>43</v>
      </c>
      <c r="F52" s="1177"/>
      <c r="G52" s="1177"/>
      <c r="H52" s="1178"/>
      <c r="I52" s="333">
        <v>4770</v>
      </c>
      <c r="J52" s="334">
        <v>4600</v>
      </c>
      <c r="K52" s="334">
        <v>4307</v>
      </c>
      <c r="L52" s="334">
        <v>4784</v>
      </c>
      <c r="M52" s="335">
        <v>4129</v>
      </c>
    </row>
    <row r="53" spans="2:13" ht="27.75" customHeight="1" thickBot="1" x14ac:dyDescent="0.2">
      <c r="B53" s="1184" t="s">
        <v>19</v>
      </c>
      <c r="C53" s="1185"/>
      <c r="D53" s="108"/>
      <c r="E53" s="1186" t="s">
        <v>44</v>
      </c>
      <c r="F53" s="1186"/>
      <c r="G53" s="1186"/>
      <c r="H53" s="1187"/>
      <c r="I53" s="336">
        <v>-2868</v>
      </c>
      <c r="J53" s="337">
        <v>-3582</v>
      </c>
      <c r="K53" s="337">
        <v>-3909</v>
      </c>
      <c r="L53" s="337">
        <v>-4611</v>
      </c>
      <c r="M53" s="338">
        <v>-3368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1Boontxtomr3mpPwCyHCOHZYy7BkFh6XX+7CNIGkMGfbJ7n4r07I+CqnuJgdL/cOCxjrQf5TyptnbY5T4bxXw==" saltValue="uDi+eAzOuRU1S7xn6km9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2260</v>
      </c>
      <c r="G55" s="339">
        <v>1991</v>
      </c>
      <c r="H55" s="340">
        <v>1913</v>
      </c>
    </row>
    <row r="56" spans="2:8" ht="52.5" customHeight="1" x14ac:dyDescent="0.15">
      <c r="B56" s="120"/>
      <c r="C56" s="1198" t="s">
        <v>47</v>
      </c>
      <c r="D56" s="1198"/>
      <c r="E56" s="1199"/>
      <c r="F56" s="341">
        <v>626</v>
      </c>
      <c r="G56" s="341">
        <v>654</v>
      </c>
      <c r="H56" s="342">
        <v>677</v>
      </c>
    </row>
    <row r="57" spans="2:8" ht="53.25" customHeight="1" x14ac:dyDescent="0.15">
      <c r="B57" s="120"/>
      <c r="C57" s="1200" t="s">
        <v>48</v>
      </c>
      <c r="D57" s="1200"/>
      <c r="E57" s="1201"/>
      <c r="F57" s="343">
        <v>1062</v>
      </c>
      <c r="G57" s="343">
        <v>1061</v>
      </c>
      <c r="H57" s="344">
        <v>1059</v>
      </c>
    </row>
    <row r="58" spans="2:8" ht="45.75" customHeight="1" x14ac:dyDescent="0.15">
      <c r="B58" s="121"/>
      <c r="C58" s="1188" t="s">
        <v>552</v>
      </c>
      <c r="D58" s="1189"/>
      <c r="E58" s="1190"/>
      <c r="F58" s="345">
        <v>462</v>
      </c>
      <c r="G58" s="345">
        <v>462</v>
      </c>
      <c r="H58" s="346">
        <v>462</v>
      </c>
    </row>
    <row r="59" spans="2:8" ht="45.75" customHeight="1" x14ac:dyDescent="0.15">
      <c r="B59" s="121"/>
      <c r="C59" s="1188" t="s">
        <v>553</v>
      </c>
      <c r="D59" s="1189"/>
      <c r="E59" s="1190"/>
      <c r="F59" s="345">
        <v>300</v>
      </c>
      <c r="G59" s="345">
        <v>300</v>
      </c>
      <c r="H59" s="346">
        <v>300</v>
      </c>
    </row>
    <row r="60" spans="2:8" ht="45.75" customHeight="1" x14ac:dyDescent="0.15">
      <c r="B60" s="121"/>
      <c r="C60" s="1188" t="s">
        <v>554</v>
      </c>
      <c r="D60" s="1189"/>
      <c r="E60" s="1190"/>
      <c r="F60" s="345">
        <v>211</v>
      </c>
      <c r="G60" s="345">
        <v>211</v>
      </c>
      <c r="H60" s="346">
        <v>211</v>
      </c>
    </row>
    <row r="61" spans="2:8" ht="45.75" customHeight="1" x14ac:dyDescent="0.15">
      <c r="B61" s="121"/>
      <c r="C61" s="1188" t="s">
        <v>555</v>
      </c>
      <c r="D61" s="1189"/>
      <c r="E61" s="1190"/>
      <c r="F61" s="345">
        <v>41</v>
      </c>
      <c r="G61" s="345">
        <v>41</v>
      </c>
      <c r="H61" s="346">
        <v>41</v>
      </c>
    </row>
    <row r="62" spans="2:8" ht="45.75" customHeight="1" thickBot="1" x14ac:dyDescent="0.2">
      <c r="B62" s="122"/>
      <c r="C62" s="1191" t="s">
        <v>556</v>
      </c>
      <c r="D62" s="1192"/>
      <c r="E62" s="1193"/>
      <c r="F62" s="347">
        <v>36</v>
      </c>
      <c r="G62" s="347">
        <v>36</v>
      </c>
      <c r="H62" s="348">
        <v>36</v>
      </c>
    </row>
    <row r="63" spans="2:8" ht="52.5" customHeight="1" thickBot="1" x14ac:dyDescent="0.2">
      <c r="B63" s="123"/>
      <c r="C63" s="1194" t="s">
        <v>49</v>
      </c>
      <c r="D63" s="1194"/>
      <c r="E63" s="1195"/>
      <c r="F63" s="349">
        <v>3948</v>
      </c>
      <c r="G63" s="349">
        <v>3706</v>
      </c>
      <c r="H63" s="350">
        <v>3649</v>
      </c>
    </row>
    <row r="64" spans="2:8" x14ac:dyDescent="0.15"/>
  </sheetData>
  <sheetProtection algorithmName="SHA-512" hashValue="Dri8VFGrIvytqFrzo/1xM+z+RGHpVKgovkyXlC4EoRPIrUnvfrk7QQ26AL113+YkE2B9zDbSkxEdvX8vp6mhBQ==" saltValue="4JDiKMmq6CBVqTb8WHw7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94324</v>
      </c>
      <c r="E3" s="142"/>
      <c r="F3" s="143">
        <v>52068</v>
      </c>
      <c r="G3" s="144"/>
      <c r="H3" s="145"/>
    </row>
    <row r="4" spans="1:8" x14ac:dyDescent="0.15">
      <c r="A4" s="146"/>
      <c r="B4" s="147"/>
      <c r="C4" s="148"/>
      <c r="D4" s="149">
        <v>61524</v>
      </c>
      <c r="E4" s="150"/>
      <c r="F4" s="151">
        <v>26936</v>
      </c>
      <c r="G4" s="152"/>
      <c r="H4" s="153"/>
    </row>
    <row r="5" spans="1:8" x14ac:dyDescent="0.15">
      <c r="A5" s="134" t="s">
        <v>518</v>
      </c>
      <c r="B5" s="139"/>
      <c r="C5" s="140"/>
      <c r="D5" s="141">
        <v>17267</v>
      </c>
      <c r="E5" s="142"/>
      <c r="F5" s="143">
        <v>47161</v>
      </c>
      <c r="G5" s="144"/>
      <c r="H5" s="145"/>
    </row>
    <row r="6" spans="1:8" x14ac:dyDescent="0.15">
      <c r="A6" s="146"/>
      <c r="B6" s="147"/>
      <c r="C6" s="148"/>
      <c r="D6" s="149">
        <v>8796</v>
      </c>
      <c r="E6" s="150"/>
      <c r="F6" s="151">
        <v>24595</v>
      </c>
      <c r="G6" s="152"/>
      <c r="H6" s="153"/>
    </row>
    <row r="7" spans="1:8" x14ac:dyDescent="0.15">
      <c r="A7" s="134" t="s">
        <v>519</v>
      </c>
      <c r="B7" s="139"/>
      <c r="C7" s="140"/>
      <c r="D7" s="141">
        <v>24540</v>
      </c>
      <c r="E7" s="142"/>
      <c r="F7" s="143">
        <v>43423</v>
      </c>
      <c r="G7" s="144"/>
      <c r="H7" s="145"/>
    </row>
    <row r="8" spans="1:8" x14ac:dyDescent="0.15">
      <c r="A8" s="146"/>
      <c r="B8" s="147"/>
      <c r="C8" s="148"/>
      <c r="D8" s="149">
        <v>14722</v>
      </c>
      <c r="E8" s="150"/>
      <c r="F8" s="151">
        <v>22207</v>
      </c>
      <c r="G8" s="152"/>
      <c r="H8" s="153"/>
    </row>
    <row r="9" spans="1:8" x14ac:dyDescent="0.15">
      <c r="A9" s="134" t="s">
        <v>520</v>
      </c>
      <c r="B9" s="139"/>
      <c r="C9" s="140"/>
      <c r="D9" s="141">
        <v>46364</v>
      </c>
      <c r="E9" s="142"/>
      <c r="F9" s="143">
        <v>45265</v>
      </c>
      <c r="G9" s="144"/>
      <c r="H9" s="145"/>
    </row>
    <row r="10" spans="1:8" x14ac:dyDescent="0.15">
      <c r="A10" s="146"/>
      <c r="B10" s="147"/>
      <c r="C10" s="148"/>
      <c r="D10" s="149">
        <v>20855</v>
      </c>
      <c r="E10" s="150"/>
      <c r="F10" s="151">
        <v>22600</v>
      </c>
      <c r="G10" s="152"/>
      <c r="H10" s="153"/>
    </row>
    <row r="11" spans="1:8" x14ac:dyDescent="0.15">
      <c r="A11" s="134" t="s">
        <v>521</v>
      </c>
      <c r="B11" s="139"/>
      <c r="C11" s="140"/>
      <c r="D11" s="141">
        <v>56701</v>
      </c>
      <c r="E11" s="142"/>
      <c r="F11" s="143">
        <v>54621</v>
      </c>
      <c r="G11" s="144"/>
      <c r="H11" s="145"/>
    </row>
    <row r="12" spans="1:8" x14ac:dyDescent="0.15">
      <c r="A12" s="146"/>
      <c r="B12" s="147"/>
      <c r="C12" s="154"/>
      <c r="D12" s="149">
        <v>47062</v>
      </c>
      <c r="E12" s="150"/>
      <c r="F12" s="151">
        <v>30892</v>
      </c>
      <c r="G12" s="152"/>
      <c r="H12" s="153"/>
    </row>
    <row r="13" spans="1:8" x14ac:dyDescent="0.15">
      <c r="A13" s="134"/>
      <c r="B13" s="139"/>
      <c r="C13" s="140"/>
      <c r="D13" s="141">
        <v>47839</v>
      </c>
      <c r="E13" s="142"/>
      <c r="F13" s="143">
        <v>48508</v>
      </c>
      <c r="G13" s="155"/>
      <c r="H13" s="145"/>
    </row>
    <row r="14" spans="1:8" x14ac:dyDescent="0.15">
      <c r="A14" s="146"/>
      <c r="B14" s="147"/>
      <c r="C14" s="148"/>
      <c r="D14" s="149">
        <v>30592</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6.11</v>
      </c>
      <c r="C19" s="156">
        <f>ROUND(VALUE(SUBSTITUTE(実質収支比率等に係る経年分析!G$48,"▲","-")),2)</f>
        <v>7.37</v>
      </c>
      <c r="D19" s="156">
        <f>ROUND(VALUE(SUBSTITUTE(実質収支比率等に係る経年分析!H$48,"▲","-")),2)</f>
        <v>6.87</v>
      </c>
      <c r="E19" s="156">
        <f>ROUND(VALUE(SUBSTITUTE(実質収支比率等に係る経年分析!I$48,"▲","-")),2)</f>
        <v>7.4</v>
      </c>
      <c r="F19" s="156">
        <f>ROUND(VALUE(SUBSTITUTE(実質収支比率等に係る経年分析!J$48,"▲","-")),2)</f>
        <v>7.67</v>
      </c>
    </row>
    <row r="20" spans="1:11" x14ac:dyDescent="0.15">
      <c r="A20" s="156" t="s">
        <v>53</v>
      </c>
      <c r="B20" s="156">
        <f>ROUND(VALUE(SUBSTITUTE(実質収支比率等に係る経年分析!F$47,"▲","-")),2)</f>
        <v>33.119999999999997</v>
      </c>
      <c r="C20" s="156">
        <f>ROUND(VALUE(SUBSTITUTE(実質収支比率等に係る経年分析!G$47,"▲","-")),2)</f>
        <v>34.86</v>
      </c>
      <c r="D20" s="156">
        <f>ROUND(VALUE(SUBSTITUTE(実質収支比率等に係る経年分析!H$47,"▲","-")),2)</f>
        <v>36.89</v>
      </c>
      <c r="E20" s="156">
        <f>ROUND(VALUE(SUBSTITUTE(実質収支比率等に係る経年分析!I$47,"▲","-")),2)</f>
        <v>31.68</v>
      </c>
      <c r="F20" s="156">
        <f>ROUND(VALUE(SUBSTITUTE(実質収支比率等に係る経年分析!J$47,"▲","-")),2)</f>
        <v>29.43</v>
      </c>
    </row>
    <row r="21" spans="1:11" x14ac:dyDescent="0.15">
      <c r="A21" s="156" t="s">
        <v>54</v>
      </c>
      <c r="B21" s="156">
        <f>IF(ISNUMBER(VALUE(SUBSTITUTE(実質収支比率等に係る経年分析!F$49,"▲","-"))),ROUND(VALUE(SUBSTITUTE(実質収支比率等に係る経年分析!F$49,"▲","-")),2),NA())</f>
        <v>-6.63</v>
      </c>
      <c r="C21" s="156">
        <f>IF(ISNUMBER(VALUE(SUBSTITUTE(実質収支比率等に係る経年分析!G$49,"▲","-"))),ROUND(VALUE(SUBSTITUTE(実質収支比率等に係る経年分析!G$49,"▲","-")),2),NA())</f>
        <v>5.04</v>
      </c>
      <c r="D21" s="156">
        <f>IF(ISNUMBER(VALUE(SUBSTITUTE(実質収支比率等に係る経年分析!H$49,"▲","-"))),ROUND(VALUE(SUBSTITUTE(実質収支比率等に係る経年分析!H$49,"▲","-")),2),NA())</f>
        <v>0.52</v>
      </c>
      <c r="E21" s="156">
        <f>IF(ISNUMBER(VALUE(SUBSTITUTE(実質収支比率等に係る経年分析!I$49,"▲","-"))),ROUND(VALUE(SUBSTITUTE(実質収支比率等に係る経年分析!I$49,"▲","-")),2),NA())</f>
        <v>-3.58</v>
      </c>
      <c r="F21" s="156">
        <f>IF(ISNUMBER(VALUE(SUBSTITUTE(実質収支比率等に係る経年分析!J$49,"▲","-"))),ROUND(VALUE(SUBSTITUTE(実質収支比率等に係る経年分析!J$49,"▲","-")),2),NA())</f>
        <v>-0.69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石井町給与集中管理特別会計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石井町後期高齢者医療特別会計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15">
      <c r="A33" s="157" t="str">
        <f>IF(連結実質赤字比率に係る赤字・黒字の構成分析!C$37="",NA(),連結実質赤字比率に係る赤字・黒字の構成分析!C$37)</f>
        <v>石井町国民健康保険特別会計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1.67</v>
      </c>
    </row>
    <row r="34" spans="1:16" x14ac:dyDescent="0.15">
      <c r="A34" s="157" t="str">
        <f>IF(連結実質赤字比率に係る赤字・黒字の構成分析!C$36="",NA(),連結実質赤字比率に係る赤字・黒字の構成分析!C$36)</f>
        <v>石井町介護保険特別会計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7.66</v>
      </c>
    </row>
    <row r="36" spans="1:16" x14ac:dyDescent="0.15">
      <c r="A36" s="157" t="str">
        <f>IF(連結実質赤字比率に係る赤字・黒字の構成分析!C$34="",NA(),連結実質赤字比率に係る赤字・黒字の構成分析!C$34)</f>
        <v>石井町水道事業会計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9.56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453</v>
      </c>
      <c r="E42" s="158"/>
      <c r="F42" s="158"/>
      <c r="G42" s="158">
        <f>'実質公債費比率（分子）の構造'!L$52</f>
        <v>440</v>
      </c>
      <c r="H42" s="158"/>
      <c r="I42" s="158"/>
      <c r="J42" s="158">
        <f>'実質公債費比率（分子）の構造'!M$52</f>
        <v>417</v>
      </c>
      <c r="K42" s="158"/>
      <c r="L42" s="158"/>
      <c r="M42" s="158">
        <f>'実質公債費比率（分子）の構造'!N$52</f>
        <v>406</v>
      </c>
      <c r="N42" s="158"/>
      <c r="O42" s="158"/>
      <c r="P42" s="158">
        <f>'実質公債費比率（分子）の構造'!O$52</f>
        <v>391</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4</v>
      </c>
      <c r="C46" s="158"/>
      <c r="D46" s="158"/>
      <c r="E46" s="158">
        <f>'実質公債費比率（分子）の構造'!L$48</f>
        <v>4</v>
      </c>
      <c r="F46" s="158"/>
      <c r="G46" s="158"/>
      <c r="H46" s="158">
        <f>'実質公債費比率（分子）の構造'!M$48</f>
        <v>3</v>
      </c>
      <c r="I46" s="158"/>
      <c r="J46" s="158"/>
      <c r="K46" s="158">
        <f>'実質公債費比率（分子）の構造'!N$48</f>
        <v>3</v>
      </c>
      <c r="L46" s="158"/>
      <c r="M46" s="158"/>
      <c r="N46" s="158">
        <f>'実質公債費比率（分子）の構造'!O$48</f>
        <v>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769</v>
      </c>
      <c r="C49" s="158"/>
      <c r="D49" s="158"/>
      <c r="E49" s="158">
        <f>'実質公債費比率（分子）の構造'!L$45</f>
        <v>744</v>
      </c>
      <c r="F49" s="158"/>
      <c r="G49" s="158"/>
      <c r="H49" s="158">
        <f>'実質公債費比率（分子）の構造'!M$45</f>
        <v>702</v>
      </c>
      <c r="I49" s="158"/>
      <c r="J49" s="158"/>
      <c r="K49" s="158">
        <f>'実質公債費比率（分子）の構造'!N$45</f>
        <v>594</v>
      </c>
      <c r="L49" s="158"/>
      <c r="M49" s="158"/>
      <c r="N49" s="158">
        <f>'実質公債費比率（分子）の構造'!O$45</f>
        <v>542</v>
      </c>
      <c r="O49" s="158"/>
      <c r="P49" s="158"/>
    </row>
    <row r="50" spans="1:16" x14ac:dyDescent="0.15">
      <c r="A50" s="158" t="s">
        <v>67</v>
      </c>
      <c r="B50" s="158" t="e">
        <f>NA()</f>
        <v>#N/A</v>
      </c>
      <c r="C50" s="158">
        <f>IF(ISNUMBER('実質公債費比率（分子）の構造'!K$53),'実質公債費比率（分子）の構造'!K$53,NA())</f>
        <v>320</v>
      </c>
      <c r="D50" s="158" t="e">
        <f>NA()</f>
        <v>#N/A</v>
      </c>
      <c r="E50" s="158" t="e">
        <f>NA()</f>
        <v>#N/A</v>
      </c>
      <c r="F50" s="158">
        <f>IF(ISNUMBER('実質公債費比率（分子）の構造'!L$53),'実質公債費比率（分子）の構造'!L$53,NA())</f>
        <v>308</v>
      </c>
      <c r="G50" s="158" t="e">
        <f>NA()</f>
        <v>#N/A</v>
      </c>
      <c r="H50" s="158" t="e">
        <f>NA()</f>
        <v>#N/A</v>
      </c>
      <c r="I50" s="158">
        <f>IF(ISNUMBER('実質公債費比率（分子）の構造'!M$53),'実質公債費比率（分子）の構造'!M$53,NA())</f>
        <v>288</v>
      </c>
      <c r="J50" s="158" t="e">
        <f>NA()</f>
        <v>#N/A</v>
      </c>
      <c r="K50" s="158" t="e">
        <f>NA()</f>
        <v>#N/A</v>
      </c>
      <c r="L50" s="158">
        <f>IF(ISNUMBER('実質公債費比率（分子）の構造'!N$53),'実質公債費比率（分子）の構造'!N$53,NA())</f>
        <v>191</v>
      </c>
      <c r="M50" s="158" t="e">
        <f>NA()</f>
        <v>#N/A</v>
      </c>
      <c r="N50" s="158" t="e">
        <f>NA()</f>
        <v>#N/A</v>
      </c>
      <c r="O50" s="158">
        <f>IF(ISNUMBER('実質公債費比率（分子）の構造'!O$53),'実質公債費比率（分子）の構造'!O$53,NA())</f>
        <v>153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4770</v>
      </c>
      <c r="E56" s="157"/>
      <c r="F56" s="157"/>
      <c r="G56" s="157">
        <f>'将来負担比率（分子）の構造'!J$52</f>
        <v>4600</v>
      </c>
      <c r="H56" s="157"/>
      <c r="I56" s="157"/>
      <c r="J56" s="157">
        <f>'将来負担比率（分子）の構造'!K$52</f>
        <v>4307</v>
      </c>
      <c r="K56" s="157"/>
      <c r="L56" s="157"/>
      <c r="M56" s="157">
        <f>'将来負担比率（分子）の構造'!L$52</f>
        <v>4784</v>
      </c>
      <c r="N56" s="157"/>
      <c r="O56" s="157"/>
      <c r="P56" s="157">
        <f>'将来負担比率（分子）の構造'!M$52</f>
        <v>4129</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4548</v>
      </c>
      <c r="E58" s="157"/>
      <c r="F58" s="157"/>
      <c r="G58" s="157">
        <f>'将来負担比率（分子）の構造'!J$50</f>
        <v>4956</v>
      </c>
      <c r="H58" s="157"/>
      <c r="I58" s="157"/>
      <c r="J58" s="157">
        <f>'将来負担比率（分子）の構造'!K$50</f>
        <v>5068</v>
      </c>
      <c r="K58" s="157"/>
      <c r="L58" s="157"/>
      <c r="M58" s="157">
        <f>'将来負担比率（分子）の構造'!L$50</f>
        <v>4902</v>
      </c>
      <c r="N58" s="157"/>
      <c r="O58" s="157"/>
      <c r="P58" s="157">
        <f>'将来負担比率（分子）の構造'!M$50</f>
        <v>4836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988</v>
      </c>
      <c r="C62" s="157"/>
      <c r="D62" s="157"/>
      <c r="E62" s="157">
        <f>'将来負担比率（分子）の構造'!J$45</f>
        <v>934</v>
      </c>
      <c r="F62" s="157"/>
      <c r="G62" s="157"/>
      <c r="H62" s="157">
        <f>'将来負担比率（分子）の構造'!K$45</f>
        <v>979</v>
      </c>
      <c r="I62" s="157"/>
      <c r="J62" s="157"/>
      <c r="K62" s="157">
        <f>'将来負担比率（分子）の構造'!L$45</f>
        <v>866</v>
      </c>
      <c r="L62" s="157"/>
      <c r="M62" s="157"/>
      <c r="N62" s="157">
        <f>'将来負担比率（分子）の構造'!M$45</f>
        <v>823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f>'将来負担比率（分子）の構造'!M$44</f>
        <v>257</v>
      </c>
      <c r="O63" s="157"/>
      <c r="P63" s="157"/>
    </row>
    <row r="64" spans="1:16" x14ac:dyDescent="0.15">
      <c r="A64" s="157" t="s">
        <v>33</v>
      </c>
      <c r="B64" s="157">
        <f>'将来負担比率（分子）の構造'!I$43</f>
        <v>14</v>
      </c>
      <c r="C64" s="157"/>
      <c r="D64" s="157"/>
      <c r="E64" s="157">
        <f>'将来負担比率（分子）の構造'!J$43</f>
        <v>10</v>
      </c>
      <c r="F64" s="157"/>
      <c r="G64" s="157"/>
      <c r="H64" s="157">
        <f>'将来負担比率（分子）の構造'!K$43</f>
        <v>5</v>
      </c>
      <c r="I64" s="157"/>
      <c r="J64" s="157"/>
      <c r="K64" s="157">
        <f>'将来負担比率（分子）の構造'!L$43</f>
        <v>3</v>
      </c>
      <c r="L64" s="157"/>
      <c r="M64" s="157"/>
      <c r="N64" s="157">
        <f>'将来負担比率（分子）の構造'!M$43</f>
        <v>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5448</v>
      </c>
      <c r="C66" s="157"/>
      <c r="D66" s="157"/>
      <c r="E66" s="157">
        <f>'将来負担比率（分子）の構造'!J$41</f>
        <v>5031</v>
      </c>
      <c r="F66" s="157"/>
      <c r="G66" s="157"/>
      <c r="H66" s="157">
        <f>'将来負担比率（分子）の構造'!K$41</f>
        <v>4482</v>
      </c>
      <c r="I66" s="157"/>
      <c r="J66" s="157"/>
      <c r="K66" s="157">
        <f>'将来負担比率（分子）の構造'!L$41</f>
        <v>4206</v>
      </c>
      <c r="L66" s="157"/>
      <c r="M66" s="157"/>
      <c r="N66" s="157">
        <f>'将来負担比率（分子）の構造'!M$41</f>
        <v>4515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2260</v>
      </c>
      <c r="C72" s="161">
        <f>基金残高に係る経年分析!G55</f>
        <v>1991</v>
      </c>
      <c r="D72" s="161">
        <f>基金残高に係る経年分析!H55</f>
        <v>1913</v>
      </c>
    </row>
    <row r="73" spans="1:16" x14ac:dyDescent="0.15">
      <c r="A73" s="160" t="s">
        <v>74</v>
      </c>
      <c r="B73" s="161">
        <f>基金残高に係る経年分析!F56</f>
        <v>626</v>
      </c>
      <c r="C73" s="161">
        <f>基金残高に係る経年分析!G56</f>
        <v>654</v>
      </c>
      <c r="D73" s="161">
        <f>基金残高に係る経年分析!H56</f>
        <v>677</v>
      </c>
    </row>
    <row r="74" spans="1:16" x14ac:dyDescent="0.15">
      <c r="A74" s="160" t="s">
        <v>75</v>
      </c>
      <c r="B74" s="161">
        <f>基金残高に係る経年分析!F57</f>
        <v>1062</v>
      </c>
      <c r="C74" s="161">
        <f>基金残高に係る経年分析!G57</f>
        <v>1061</v>
      </c>
      <c r="D74" s="161">
        <f>基金残高に係る経年分析!H57</f>
        <v>1059</v>
      </c>
    </row>
  </sheetData>
  <sheetProtection algorithmName="SHA-512" hashValue="9sQwnyt1QhIftrvqlHo75/RzCwqWwbkqtrGbegBeeU66d4lYErY1kiv7qxqO7g5bNkM6sfNmdiki0rZlXnAziA==" saltValue="XgVVwDDA9yJ4+Aw1tQmz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2618609</v>
      </c>
      <c r="S5" s="600"/>
      <c r="T5" s="600"/>
      <c r="U5" s="600"/>
      <c r="V5" s="600"/>
      <c r="W5" s="600"/>
      <c r="X5" s="600"/>
      <c r="Y5" s="601"/>
      <c r="Z5" s="602">
        <v>22.2</v>
      </c>
      <c r="AA5" s="602"/>
      <c r="AB5" s="602"/>
      <c r="AC5" s="602"/>
      <c r="AD5" s="603">
        <v>2618609</v>
      </c>
      <c r="AE5" s="603"/>
      <c r="AF5" s="603"/>
      <c r="AG5" s="603"/>
      <c r="AH5" s="603"/>
      <c r="AI5" s="603"/>
      <c r="AJ5" s="603"/>
      <c r="AK5" s="603"/>
      <c r="AL5" s="604">
        <v>39.6</v>
      </c>
      <c r="AM5" s="605"/>
      <c r="AN5" s="605"/>
      <c r="AO5" s="606"/>
      <c r="AP5" s="596" t="s">
        <v>216</v>
      </c>
      <c r="AQ5" s="597"/>
      <c r="AR5" s="597"/>
      <c r="AS5" s="597"/>
      <c r="AT5" s="597"/>
      <c r="AU5" s="597"/>
      <c r="AV5" s="597"/>
      <c r="AW5" s="597"/>
      <c r="AX5" s="597"/>
      <c r="AY5" s="597"/>
      <c r="AZ5" s="597"/>
      <c r="BA5" s="597"/>
      <c r="BB5" s="597"/>
      <c r="BC5" s="597"/>
      <c r="BD5" s="597"/>
      <c r="BE5" s="597"/>
      <c r="BF5" s="598"/>
      <c r="BG5" s="610">
        <v>2618609</v>
      </c>
      <c r="BH5" s="611"/>
      <c r="BI5" s="611"/>
      <c r="BJ5" s="611"/>
      <c r="BK5" s="611"/>
      <c r="BL5" s="611"/>
      <c r="BM5" s="611"/>
      <c r="BN5" s="612"/>
      <c r="BO5" s="613">
        <v>100</v>
      </c>
      <c r="BP5" s="613"/>
      <c r="BQ5" s="613"/>
      <c r="BR5" s="613"/>
      <c r="BS5" s="614">
        <v>19396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91228</v>
      </c>
      <c r="S6" s="611"/>
      <c r="T6" s="611"/>
      <c r="U6" s="611"/>
      <c r="V6" s="611"/>
      <c r="W6" s="611"/>
      <c r="X6" s="611"/>
      <c r="Y6" s="612"/>
      <c r="Z6" s="613">
        <v>0.8</v>
      </c>
      <c r="AA6" s="613"/>
      <c r="AB6" s="613"/>
      <c r="AC6" s="613"/>
      <c r="AD6" s="614">
        <v>91228</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2618609</v>
      </c>
      <c r="BH6" s="611"/>
      <c r="BI6" s="611"/>
      <c r="BJ6" s="611"/>
      <c r="BK6" s="611"/>
      <c r="BL6" s="611"/>
      <c r="BM6" s="611"/>
      <c r="BN6" s="612"/>
      <c r="BO6" s="613">
        <v>100</v>
      </c>
      <c r="BP6" s="613"/>
      <c r="BQ6" s="613"/>
      <c r="BR6" s="613"/>
      <c r="BS6" s="614">
        <v>19396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78736</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78736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1865</v>
      </c>
      <c r="S7" s="611"/>
      <c r="T7" s="611"/>
      <c r="U7" s="611"/>
      <c r="V7" s="611"/>
      <c r="W7" s="611"/>
      <c r="X7" s="611"/>
      <c r="Y7" s="612"/>
      <c r="Z7" s="613">
        <v>0</v>
      </c>
      <c r="AA7" s="613"/>
      <c r="AB7" s="613"/>
      <c r="AC7" s="613"/>
      <c r="AD7" s="614">
        <v>1865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1157580</v>
      </c>
      <c r="BH7" s="611"/>
      <c r="BI7" s="611"/>
      <c r="BJ7" s="611"/>
      <c r="BK7" s="611"/>
      <c r="BL7" s="611"/>
      <c r="BM7" s="611"/>
      <c r="BN7" s="612"/>
      <c r="BO7" s="613">
        <v>44.2</v>
      </c>
      <c r="BP7" s="613"/>
      <c r="BQ7" s="613"/>
      <c r="BR7" s="613"/>
      <c r="BS7" s="614">
        <v>19396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1211973</v>
      </c>
      <c r="CS7" s="611"/>
      <c r="CT7" s="611"/>
      <c r="CU7" s="611"/>
      <c r="CV7" s="611"/>
      <c r="CW7" s="611"/>
      <c r="CX7" s="611"/>
      <c r="CY7" s="612"/>
      <c r="CZ7" s="613">
        <v>10.8</v>
      </c>
      <c r="DA7" s="613"/>
      <c r="DB7" s="613"/>
      <c r="DC7" s="613"/>
      <c r="DD7" s="619">
        <v>6195</v>
      </c>
      <c r="DE7" s="611"/>
      <c r="DF7" s="611"/>
      <c r="DG7" s="611"/>
      <c r="DH7" s="611"/>
      <c r="DI7" s="611"/>
      <c r="DJ7" s="611"/>
      <c r="DK7" s="611"/>
      <c r="DL7" s="611"/>
      <c r="DM7" s="611"/>
      <c r="DN7" s="611"/>
      <c r="DO7" s="611"/>
      <c r="DP7" s="612"/>
      <c r="DQ7" s="619">
        <v>1093033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43638</v>
      </c>
      <c r="S8" s="611"/>
      <c r="T8" s="611"/>
      <c r="U8" s="611"/>
      <c r="V8" s="611"/>
      <c r="W8" s="611"/>
      <c r="X8" s="611"/>
      <c r="Y8" s="612"/>
      <c r="Z8" s="613">
        <v>0.4</v>
      </c>
      <c r="AA8" s="613"/>
      <c r="AB8" s="613"/>
      <c r="AC8" s="613"/>
      <c r="AD8" s="614">
        <v>43638</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37244</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4880534</v>
      </c>
      <c r="CS8" s="611"/>
      <c r="CT8" s="611"/>
      <c r="CU8" s="611"/>
      <c r="CV8" s="611"/>
      <c r="CW8" s="611"/>
      <c r="CX8" s="611"/>
      <c r="CY8" s="612"/>
      <c r="CZ8" s="613">
        <v>43.5</v>
      </c>
      <c r="DA8" s="613"/>
      <c r="DB8" s="613"/>
      <c r="DC8" s="613"/>
      <c r="DD8" s="619">
        <v>1678</v>
      </c>
      <c r="DE8" s="611"/>
      <c r="DF8" s="611"/>
      <c r="DG8" s="611"/>
      <c r="DH8" s="611"/>
      <c r="DI8" s="611"/>
      <c r="DJ8" s="611"/>
      <c r="DK8" s="611"/>
      <c r="DL8" s="611"/>
      <c r="DM8" s="611"/>
      <c r="DN8" s="611"/>
      <c r="DO8" s="611"/>
      <c r="DP8" s="612"/>
      <c r="DQ8" s="619">
        <v>2727328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57468</v>
      </c>
      <c r="S9" s="611"/>
      <c r="T9" s="611"/>
      <c r="U9" s="611"/>
      <c r="V9" s="611"/>
      <c r="W9" s="611"/>
      <c r="X9" s="611"/>
      <c r="Y9" s="612"/>
      <c r="Z9" s="613">
        <v>0.5</v>
      </c>
      <c r="AA9" s="613"/>
      <c r="AB9" s="613"/>
      <c r="AC9" s="613"/>
      <c r="AD9" s="614">
        <v>57468</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989976</v>
      </c>
      <c r="BH9" s="611"/>
      <c r="BI9" s="611"/>
      <c r="BJ9" s="611"/>
      <c r="BK9" s="611"/>
      <c r="BL9" s="611"/>
      <c r="BM9" s="611"/>
      <c r="BN9" s="612"/>
      <c r="BO9" s="613">
        <v>37.799999999999997</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990497</v>
      </c>
      <c r="CS9" s="611"/>
      <c r="CT9" s="611"/>
      <c r="CU9" s="611"/>
      <c r="CV9" s="611"/>
      <c r="CW9" s="611"/>
      <c r="CX9" s="611"/>
      <c r="CY9" s="612"/>
      <c r="CZ9" s="613">
        <v>8.8000000000000007</v>
      </c>
      <c r="DA9" s="613"/>
      <c r="DB9" s="613"/>
      <c r="DC9" s="613"/>
      <c r="DD9" s="619">
        <v>47698</v>
      </c>
      <c r="DE9" s="611"/>
      <c r="DF9" s="611"/>
      <c r="DG9" s="611"/>
      <c r="DH9" s="611"/>
      <c r="DI9" s="611"/>
      <c r="DJ9" s="611"/>
      <c r="DK9" s="611"/>
      <c r="DL9" s="611"/>
      <c r="DM9" s="611"/>
      <c r="DN9" s="611"/>
      <c r="DO9" s="611"/>
      <c r="DP9" s="612"/>
      <c r="DQ9" s="619">
        <v>858158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62150</v>
      </c>
      <c r="BH10" s="611"/>
      <c r="BI10" s="611"/>
      <c r="BJ10" s="611"/>
      <c r="BK10" s="611"/>
      <c r="BL10" s="611"/>
      <c r="BM10" s="611"/>
      <c r="BN10" s="612"/>
      <c r="BO10" s="613">
        <v>2.4</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584606</v>
      </c>
      <c r="S11" s="611"/>
      <c r="T11" s="611"/>
      <c r="U11" s="611"/>
      <c r="V11" s="611"/>
      <c r="W11" s="611"/>
      <c r="X11" s="611"/>
      <c r="Y11" s="612"/>
      <c r="Z11" s="615">
        <v>4.9000000000000004</v>
      </c>
      <c r="AA11" s="616"/>
      <c r="AB11" s="616"/>
      <c r="AC11" s="622"/>
      <c r="AD11" s="619">
        <v>584606</v>
      </c>
      <c r="AE11" s="611"/>
      <c r="AF11" s="611"/>
      <c r="AG11" s="611"/>
      <c r="AH11" s="611"/>
      <c r="AI11" s="611"/>
      <c r="AJ11" s="611"/>
      <c r="AK11" s="612"/>
      <c r="AL11" s="615">
        <v>8.9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68210</v>
      </c>
      <c r="BH11" s="611"/>
      <c r="BI11" s="611"/>
      <c r="BJ11" s="611"/>
      <c r="BK11" s="611"/>
      <c r="BL11" s="611"/>
      <c r="BM11" s="611"/>
      <c r="BN11" s="612"/>
      <c r="BO11" s="613">
        <v>2.6</v>
      </c>
      <c r="BP11" s="613"/>
      <c r="BQ11" s="613"/>
      <c r="BR11" s="613"/>
      <c r="BS11" s="614">
        <v>19396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146254</v>
      </c>
      <c r="CS11" s="611"/>
      <c r="CT11" s="611"/>
      <c r="CU11" s="611"/>
      <c r="CV11" s="611"/>
      <c r="CW11" s="611"/>
      <c r="CX11" s="611"/>
      <c r="CY11" s="612"/>
      <c r="CZ11" s="613">
        <v>1.3</v>
      </c>
      <c r="DA11" s="613"/>
      <c r="DB11" s="613"/>
      <c r="DC11" s="613"/>
      <c r="DD11" s="619">
        <v>26463</v>
      </c>
      <c r="DE11" s="611"/>
      <c r="DF11" s="611"/>
      <c r="DG11" s="611"/>
      <c r="DH11" s="611"/>
      <c r="DI11" s="611"/>
      <c r="DJ11" s="611"/>
      <c r="DK11" s="611"/>
      <c r="DL11" s="611"/>
      <c r="DM11" s="611"/>
      <c r="DN11" s="611"/>
      <c r="DO11" s="611"/>
      <c r="DP11" s="612"/>
      <c r="DQ11" s="619">
        <v>100662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1187956</v>
      </c>
      <c r="BH12" s="611"/>
      <c r="BI12" s="611"/>
      <c r="BJ12" s="611"/>
      <c r="BK12" s="611"/>
      <c r="BL12" s="611"/>
      <c r="BM12" s="611"/>
      <c r="BN12" s="612"/>
      <c r="BO12" s="613">
        <v>45.4</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111221</v>
      </c>
      <c r="CS12" s="611"/>
      <c r="CT12" s="611"/>
      <c r="CU12" s="611"/>
      <c r="CV12" s="611"/>
      <c r="CW12" s="611"/>
      <c r="CX12" s="611"/>
      <c r="CY12" s="612"/>
      <c r="CZ12" s="613">
        <v>1</v>
      </c>
      <c r="DA12" s="613"/>
      <c r="DB12" s="613"/>
      <c r="DC12" s="613"/>
      <c r="DD12" s="619" t="s">
        <v>121</v>
      </c>
      <c r="DE12" s="611"/>
      <c r="DF12" s="611"/>
      <c r="DG12" s="611"/>
      <c r="DH12" s="611"/>
      <c r="DI12" s="611"/>
      <c r="DJ12" s="611"/>
      <c r="DK12" s="611"/>
      <c r="DL12" s="611"/>
      <c r="DM12" s="611"/>
      <c r="DN12" s="611"/>
      <c r="DO12" s="611"/>
      <c r="DP12" s="612"/>
      <c r="DQ12" s="619">
        <v>108442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1162153</v>
      </c>
      <c r="BH13" s="611"/>
      <c r="BI13" s="611"/>
      <c r="BJ13" s="611"/>
      <c r="BK13" s="611"/>
      <c r="BL13" s="611"/>
      <c r="BM13" s="611"/>
      <c r="BN13" s="612"/>
      <c r="BO13" s="613">
        <v>44.4</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624985</v>
      </c>
      <c r="CS13" s="611"/>
      <c r="CT13" s="611"/>
      <c r="CU13" s="611"/>
      <c r="CV13" s="611"/>
      <c r="CW13" s="611"/>
      <c r="CX13" s="611"/>
      <c r="CY13" s="612"/>
      <c r="CZ13" s="613">
        <v>5.6</v>
      </c>
      <c r="DA13" s="613"/>
      <c r="DB13" s="613"/>
      <c r="DC13" s="613"/>
      <c r="DD13" s="619">
        <v>397222</v>
      </c>
      <c r="DE13" s="611"/>
      <c r="DF13" s="611"/>
      <c r="DG13" s="611"/>
      <c r="DH13" s="611"/>
      <c r="DI13" s="611"/>
      <c r="DJ13" s="611"/>
      <c r="DK13" s="611"/>
      <c r="DL13" s="611"/>
      <c r="DM13" s="611"/>
      <c r="DN13" s="611"/>
      <c r="DO13" s="611"/>
      <c r="DP13" s="612"/>
      <c r="DQ13" s="619">
        <v>413407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108726</v>
      </c>
      <c r="BH14" s="611"/>
      <c r="BI14" s="611"/>
      <c r="BJ14" s="611"/>
      <c r="BK14" s="611"/>
      <c r="BL14" s="611"/>
      <c r="BM14" s="611"/>
      <c r="BN14" s="612"/>
      <c r="BO14" s="613">
        <v>4.2</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481221</v>
      </c>
      <c r="CS14" s="611"/>
      <c r="CT14" s="611"/>
      <c r="CU14" s="611"/>
      <c r="CV14" s="611"/>
      <c r="CW14" s="611"/>
      <c r="CX14" s="611"/>
      <c r="CY14" s="612"/>
      <c r="CZ14" s="613">
        <v>4.3</v>
      </c>
      <c r="DA14" s="613"/>
      <c r="DB14" s="613"/>
      <c r="DC14" s="613"/>
      <c r="DD14" s="619">
        <v>61196</v>
      </c>
      <c r="DE14" s="611"/>
      <c r="DF14" s="611"/>
      <c r="DG14" s="611"/>
      <c r="DH14" s="611"/>
      <c r="DI14" s="611"/>
      <c r="DJ14" s="611"/>
      <c r="DK14" s="611"/>
      <c r="DL14" s="611"/>
      <c r="DM14" s="611"/>
      <c r="DN14" s="611"/>
      <c r="DO14" s="611"/>
      <c r="DP14" s="612"/>
      <c r="DQ14" s="619">
        <v>418422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8538</v>
      </c>
      <c r="S15" s="611"/>
      <c r="T15" s="611"/>
      <c r="U15" s="611"/>
      <c r="V15" s="611"/>
      <c r="W15" s="611"/>
      <c r="X15" s="611"/>
      <c r="Y15" s="612"/>
      <c r="Z15" s="613">
        <v>0.1</v>
      </c>
      <c r="AA15" s="613"/>
      <c r="AB15" s="613"/>
      <c r="AC15" s="613"/>
      <c r="AD15" s="614">
        <v>8538</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164347</v>
      </c>
      <c r="BH15" s="611"/>
      <c r="BI15" s="611"/>
      <c r="BJ15" s="611"/>
      <c r="BK15" s="611"/>
      <c r="BL15" s="611"/>
      <c r="BM15" s="611"/>
      <c r="BN15" s="612"/>
      <c r="BO15" s="613">
        <v>6.3</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2161798</v>
      </c>
      <c r="CS15" s="611"/>
      <c r="CT15" s="611"/>
      <c r="CU15" s="611"/>
      <c r="CV15" s="611"/>
      <c r="CW15" s="611"/>
      <c r="CX15" s="611"/>
      <c r="CY15" s="612"/>
      <c r="CZ15" s="613">
        <v>19.3</v>
      </c>
      <c r="DA15" s="613"/>
      <c r="DB15" s="613"/>
      <c r="DC15" s="613"/>
      <c r="DD15" s="619">
        <v>852522</v>
      </c>
      <c r="DE15" s="611"/>
      <c r="DF15" s="611"/>
      <c r="DG15" s="611"/>
      <c r="DH15" s="611"/>
      <c r="DI15" s="611"/>
      <c r="DJ15" s="611"/>
      <c r="DK15" s="611"/>
      <c r="DL15" s="611"/>
      <c r="DM15" s="611"/>
      <c r="DN15" s="611"/>
      <c r="DO15" s="611"/>
      <c r="DP15" s="612"/>
      <c r="DQ15" s="619">
        <v>1292634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46557</v>
      </c>
      <c r="S16" s="611"/>
      <c r="T16" s="611"/>
      <c r="U16" s="611"/>
      <c r="V16" s="611"/>
      <c r="W16" s="611"/>
      <c r="X16" s="611"/>
      <c r="Y16" s="612"/>
      <c r="Z16" s="613">
        <v>0.4</v>
      </c>
      <c r="AA16" s="613"/>
      <c r="AB16" s="613"/>
      <c r="AC16" s="613"/>
      <c r="AD16" s="614">
        <v>46557</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127103</v>
      </c>
      <c r="S17" s="611"/>
      <c r="T17" s="611"/>
      <c r="U17" s="611"/>
      <c r="V17" s="611"/>
      <c r="W17" s="611"/>
      <c r="X17" s="611"/>
      <c r="Y17" s="612"/>
      <c r="Z17" s="613">
        <v>1.1000000000000001</v>
      </c>
      <c r="AA17" s="613"/>
      <c r="AB17" s="613"/>
      <c r="AC17" s="613"/>
      <c r="AD17" s="614">
        <v>127103</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541991</v>
      </c>
      <c r="CS17" s="611"/>
      <c r="CT17" s="611"/>
      <c r="CU17" s="611"/>
      <c r="CV17" s="611"/>
      <c r="CW17" s="611"/>
      <c r="CX17" s="611"/>
      <c r="CY17" s="612"/>
      <c r="CZ17" s="613">
        <v>4.8</v>
      </c>
      <c r="DA17" s="613"/>
      <c r="DB17" s="613"/>
      <c r="DC17" s="613"/>
      <c r="DD17" s="619" t="s">
        <v>121</v>
      </c>
      <c r="DE17" s="611"/>
      <c r="DF17" s="611"/>
      <c r="DG17" s="611"/>
      <c r="DH17" s="611"/>
      <c r="DI17" s="611"/>
      <c r="DJ17" s="611"/>
      <c r="DK17" s="611"/>
      <c r="DL17" s="611"/>
      <c r="DM17" s="611"/>
      <c r="DN17" s="611"/>
      <c r="DO17" s="611"/>
      <c r="DP17" s="612"/>
      <c r="DQ17" s="619">
        <v>541991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20395</v>
      </c>
      <c r="S18" s="611"/>
      <c r="T18" s="611"/>
      <c r="U18" s="611"/>
      <c r="V18" s="611"/>
      <c r="W18" s="611"/>
      <c r="X18" s="611"/>
      <c r="Y18" s="612"/>
      <c r="Z18" s="613">
        <v>0.2</v>
      </c>
      <c r="AA18" s="613"/>
      <c r="AB18" s="613"/>
      <c r="AC18" s="613"/>
      <c r="AD18" s="614">
        <v>20395</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102918</v>
      </c>
      <c r="S19" s="611"/>
      <c r="T19" s="611"/>
      <c r="U19" s="611"/>
      <c r="V19" s="611"/>
      <c r="W19" s="611"/>
      <c r="X19" s="611"/>
      <c r="Y19" s="612"/>
      <c r="Z19" s="613">
        <v>0.9</v>
      </c>
      <c r="AA19" s="613"/>
      <c r="AB19" s="613"/>
      <c r="AC19" s="613"/>
      <c r="AD19" s="614">
        <v>102918</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3790</v>
      </c>
      <c r="S20" s="611"/>
      <c r="T20" s="611"/>
      <c r="U20" s="611"/>
      <c r="V20" s="611"/>
      <c r="W20" s="611"/>
      <c r="X20" s="611"/>
      <c r="Y20" s="612"/>
      <c r="Z20" s="613">
        <v>0</v>
      </c>
      <c r="AA20" s="613"/>
      <c r="AB20" s="613"/>
      <c r="AC20" s="613"/>
      <c r="AD20" s="614">
        <v>3790</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11229211</v>
      </c>
      <c r="CS20" s="611"/>
      <c r="CT20" s="611"/>
      <c r="CU20" s="611"/>
      <c r="CV20" s="611"/>
      <c r="CW20" s="611"/>
      <c r="CX20" s="611"/>
      <c r="CY20" s="612"/>
      <c r="CZ20" s="613">
        <v>100</v>
      </c>
      <c r="DA20" s="613"/>
      <c r="DB20" s="613"/>
      <c r="DC20" s="613"/>
      <c r="DD20" s="619">
        <v>1392974</v>
      </c>
      <c r="DE20" s="611"/>
      <c r="DF20" s="611"/>
      <c r="DG20" s="611"/>
      <c r="DH20" s="611"/>
      <c r="DI20" s="611"/>
      <c r="DJ20" s="611"/>
      <c r="DK20" s="611"/>
      <c r="DL20" s="611"/>
      <c r="DM20" s="611"/>
      <c r="DN20" s="611"/>
      <c r="DO20" s="611"/>
      <c r="DP20" s="612"/>
      <c r="DQ20" s="619">
        <v>7632814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3182759</v>
      </c>
      <c r="S21" s="611"/>
      <c r="T21" s="611"/>
      <c r="U21" s="611"/>
      <c r="V21" s="611"/>
      <c r="W21" s="611"/>
      <c r="X21" s="611"/>
      <c r="Y21" s="612"/>
      <c r="Z21" s="613">
        <v>26.9</v>
      </c>
      <c r="AA21" s="613"/>
      <c r="AB21" s="613"/>
      <c r="AC21" s="613"/>
      <c r="AD21" s="614">
        <v>3014181</v>
      </c>
      <c r="AE21" s="614"/>
      <c r="AF21" s="614"/>
      <c r="AG21" s="614"/>
      <c r="AH21" s="614"/>
      <c r="AI21" s="614"/>
      <c r="AJ21" s="614"/>
      <c r="AK21" s="614"/>
      <c r="AL21" s="615">
        <v>45.6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3014181</v>
      </c>
      <c r="S22" s="611"/>
      <c r="T22" s="611"/>
      <c r="U22" s="611"/>
      <c r="V22" s="611"/>
      <c r="W22" s="611"/>
      <c r="X22" s="611"/>
      <c r="Y22" s="612"/>
      <c r="Z22" s="613">
        <v>25.5</v>
      </c>
      <c r="AA22" s="613"/>
      <c r="AB22" s="613"/>
      <c r="AC22" s="613"/>
      <c r="AD22" s="614">
        <v>3014181</v>
      </c>
      <c r="AE22" s="614"/>
      <c r="AF22" s="614"/>
      <c r="AG22" s="614"/>
      <c r="AH22" s="614"/>
      <c r="AI22" s="614"/>
      <c r="AJ22" s="614"/>
      <c r="AK22" s="614"/>
      <c r="AL22" s="615">
        <v>45.6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168578</v>
      </c>
      <c r="S23" s="611"/>
      <c r="T23" s="611"/>
      <c r="U23" s="611"/>
      <c r="V23" s="611"/>
      <c r="W23" s="611"/>
      <c r="X23" s="611"/>
      <c r="Y23" s="612"/>
      <c r="Z23" s="613">
        <v>1.4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5771712</v>
      </c>
      <c r="CS24" s="600"/>
      <c r="CT24" s="600"/>
      <c r="CU24" s="600"/>
      <c r="CV24" s="600"/>
      <c r="CW24" s="600"/>
      <c r="CX24" s="600"/>
      <c r="CY24" s="601"/>
      <c r="CZ24" s="604">
        <v>51.4</v>
      </c>
      <c r="DA24" s="605"/>
      <c r="DB24" s="605"/>
      <c r="DC24" s="621"/>
      <c r="DD24" s="642">
        <v>3807900</v>
      </c>
      <c r="DE24" s="600"/>
      <c r="DF24" s="600"/>
      <c r="DG24" s="600"/>
      <c r="DH24" s="600"/>
      <c r="DI24" s="600"/>
      <c r="DJ24" s="600"/>
      <c r="DK24" s="601"/>
      <c r="DL24" s="642">
        <v>3352003</v>
      </c>
      <c r="DM24" s="600"/>
      <c r="DN24" s="600"/>
      <c r="DO24" s="600"/>
      <c r="DP24" s="600"/>
      <c r="DQ24" s="600"/>
      <c r="DR24" s="600"/>
      <c r="DS24" s="600"/>
      <c r="DT24" s="600"/>
      <c r="DU24" s="600"/>
      <c r="DV24" s="601"/>
      <c r="DW24" s="604">
        <v>50.6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6762371</v>
      </c>
      <c r="S25" s="611"/>
      <c r="T25" s="611"/>
      <c r="U25" s="611"/>
      <c r="V25" s="611"/>
      <c r="W25" s="611"/>
      <c r="X25" s="611"/>
      <c r="Y25" s="612"/>
      <c r="Z25" s="613">
        <v>57.2</v>
      </c>
      <c r="AA25" s="613"/>
      <c r="AB25" s="613"/>
      <c r="AC25" s="613"/>
      <c r="AD25" s="614">
        <v>6593793</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2188292</v>
      </c>
      <c r="CS25" s="631"/>
      <c r="CT25" s="631"/>
      <c r="CU25" s="631"/>
      <c r="CV25" s="631"/>
      <c r="CW25" s="631"/>
      <c r="CX25" s="631"/>
      <c r="CY25" s="632"/>
      <c r="CZ25" s="615">
        <v>19.5</v>
      </c>
      <c r="DA25" s="643"/>
      <c r="DB25" s="643"/>
      <c r="DC25" s="645"/>
      <c r="DD25" s="619">
        <v>2089611</v>
      </c>
      <c r="DE25" s="631"/>
      <c r="DF25" s="631"/>
      <c r="DG25" s="631"/>
      <c r="DH25" s="631"/>
      <c r="DI25" s="631"/>
      <c r="DJ25" s="631"/>
      <c r="DK25" s="632"/>
      <c r="DL25" s="619">
        <v>2052789</v>
      </c>
      <c r="DM25" s="631"/>
      <c r="DN25" s="631"/>
      <c r="DO25" s="631"/>
      <c r="DP25" s="631"/>
      <c r="DQ25" s="631"/>
      <c r="DR25" s="631"/>
      <c r="DS25" s="631"/>
      <c r="DT25" s="631"/>
      <c r="DU25" s="631"/>
      <c r="DV25" s="632"/>
      <c r="DW25" s="615">
        <v>31</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1892</v>
      </c>
      <c r="S26" s="611"/>
      <c r="T26" s="611"/>
      <c r="U26" s="611"/>
      <c r="V26" s="611"/>
      <c r="W26" s="611"/>
      <c r="X26" s="611"/>
      <c r="Y26" s="612"/>
      <c r="Z26" s="613">
        <v>0</v>
      </c>
      <c r="AA26" s="613"/>
      <c r="AB26" s="613"/>
      <c r="AC26" s="613"/>
      <c r="AD26" s="614">
        <v>1892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1245297</v>
      </c>
      <c r="CS26" s="611"/>
      <c r="CT26" s="611"/>
      <c r="CU26" s="611"/>
      <c r="CV26" s="611"/>
      <c r="CW26" s="611"/>
      <c r="CX26" s="611"/>
      <c r="CY26" s="612"/>
      <c r="CZ26" s="615">
        <v>11.1</v>
      </c>
      <c r="DA26" s="643"/>
      <c r="DB26" s="643"/>
      <c r="DC26" s="645"/>
      <c r="DD26" s="619">
        <v>1176084</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61191</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2618609</v>
      </c>
      <c r="BH27" s="611"/>
      <c r="BI27" s="611"/>
      <c r="BJ27" s="611"/>
      <c r="BK27" s="611"/>
      <c r="BL27" s="611"/>
      <c r="BM27" s="611"/>
      <c r="BN27" s="612"/>
      <c r="BO27" s="613">
        <v>100</v>
      </c>
      <c r="BP27" s="613"/>
      <c r="BQ27" s="613"/>
      <c r="BR27" s="613"/>
      <c r="BS27" s="614">
        <v>19396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3041429</v>
      </c>
      <c r="CS27" s="631"/>
      <c r="CT27" s="631"/>
      <c r="CU27" s="631"/>
      <c r="CV27" s="631"/>
      <c r="CW27" s="631"/>
      <c r="CX27" s="631"/>
      <c r="CY27" s="632"/>
      <c r="CZ27" s="615">
        <v>27.1</v>
      </c>
      <c r="DA27" s="643"/>
      <c r="DB27" s="643"/>
      <c r="DC27" s="645"/>
      <c r="DD27" s="619">
        <v>1176298</v>
      </c>
      <c r="DE27" s="631"/>
      <c r="DF27" s="631"/>
      <c r="DG27" s="631"/>
      <c r="DH27" s="631"/>
      <c r="DI27" s="631"/>
      <c r="DJ27" s="631"/>
      <c r="DK27" s="632"/>
      <c r="DL27" s="619">
        <v>757223</v>
      </c>
      <c r="DM27" s="631"/>
      <c r="DN27" s="631"/>
      <c r="DO27" s="631"/>
      <c r="DP27" s="631"/>
      <c r="DQ27" s="631"/>
      <c r="DR27" s="631"/>
      <c r="DS27" s="631"/>
      <c r="DT27" s="631"/>
      <c r="DU27" s="631"/>
      <c r="DV27" s="632"/>
      <c r="DW27" s="615">
        <v>11.4</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41593</v>
      </c>
      <c r="S28" s="611"/>
      <c r="T28" s="611"/>
      <c r="U28" s="611"/>
      <c r="V28" s="611"/>
      <c r="W28" s="611"/>
      <c r="X28" s="611"/>
      <c r="Y28" s="612"/>
      <c r="Z28" s="613">
        <v>0.4</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541991</v>
      </c>
      <c r="CS28" s="611"/>
      <c r="CT28" s="611"/>
      <c r="CU28" s="611"/>
      <c r="CV28" s="611"/>
      <c r="CW28" s="611"/>
      <c r="CX28" s="611"/>
      <c r="CY28" s="612"/>
      <c r="CZ28" s="615">
        <v>4.8</v>
      </c>
      <c r="DA28" s="643"/>
      <c r="DB28" s="643"/>
      <c r="DC28" s="645"/>
      <c r="DD28" s="619">
        <v>541991</v>
      </c>
      <c r="DE28" s="611"/>
      <c r="DF28" s="611"/>
      <c r="DG28" s="611"/>
      <c r="DH28" s="611"/>
      <c r="DI28" s="611"/>
      <c r="DJ28" s="611"/>
      <c r="DK28" s="612"/>
      <c r="DL28" s="619">
        <v>541991</v>
      </c>
      <c r="DM28" s="611"/>
      <c r="DN28" s="611"/>
      <c r="DO28" s="611"/>
      <c r="DP28" s="611"/>
      <c r="DQ28" s="611"/>
      <c r="DR28" s="611"/>
      <c r="DS28" s="611"/>
      <c r="DT28" s="611"/>
      <c r="DU28" s="611"/>
      <c r="DV28" s="612"/>
      <c r="DW28" s="615">
        <v>8.1999999999999993</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37072</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541991</v>
      </c>
      <c r="CS29" s="631"/>
      <c r="CT29" s="631"/>
      <c r="CU29" s="631"/>
      <c r="CV29" s="631"/>
      <c r="CW29" s="631"/>
      <c r="CX29" s="631"/>
      <c r="CY29" s="632"/>
      <c r="CZ29" s="615">
        <v>4.8</v>
      </c>
      <c r="DA29" s="643"/>
      <c r="DB29" s="643"/>
      <c r="DC29" s="645"/>
      <c r="DD29" s="619">
        <v>541991</v>
      </c>
      <c r="DE29" s="631"/>
      <c r="DF29" s="631"/>
      <c r="DG29" s="631"/>
      <c r="DH29" s="631"/>
      <c r="DI29" s="631"/>
      <c r="DJ29" s="631"/>
      <c r="DK29" s="632"/>
      <c r="DL29" s="619">
        <v>541991</v>
      </c>
      <c r="DM29" s="631"/>
      <c r="DN29" s="631"/>
      <c r="DO29" s="631"/>
      <c r="DP29" s="631"/>
      <c r="DQ29" s="631"/>
      <c r="DR29" s="631"/>
      <c r="DS29" s="631"/>
      <c r="DT29" s="631"/>
      <c r="DU29" s="631"/>
      <c r="DV29" s="632"/>
      <c r="DW29" s="615">
        <v>8.1999999999999993</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2017676</v>
      </c>
      <c r="S30" s="611"/>
      <c r="T30" s="611"/>
      <c r="U30" s="611"/>
      <c r="V30" s="611"/>
      <c r="W30" s="611"/>
      <c r="X30" s="611"/>
      <c r="Y30" s="612"/>
      <c r="Z30" s="613">
        <v>17.100000000000001</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529324</v>
      </c>
      <c r="CS30" s="611"/>
      <c r="CT30" s="611"/>
      <c r="CU30" s="611"/>
      <c r="CV30" s="611"/>
      <c r="CW30" s="611"/>
      <c r="CX30" s="611"/>
      <c r="CY30" s="612"/>
      <c r="CZ30" s="615">
        <v>4.7</v>
      </c>
      <c r="DA30" s="643"/>
      <c r="DB30" s="643"/>
      <c r="DC30" s="645"/>
      <c r="DD30" s="619">
        <v>529324</v>
      </c>
      <c r="DE30" s="611"/>
      <c r="DF30" s="611"/>
      <c r="DG30" s="611"/>
      <c r="DH30" s="611"/>
      <c r="DI30" s="611"/>
      <c r="DJ30" s="611"/>
      <c r="DK30" s="612"/>
      <c r="DL30" s="619">
        <v>529324</v>
      </c>
      <c r="DM30" s="611"/>
      <c r="DN30" s="611"/>
      <c r="DO30" s="611"/>
      <c r="DP30" s="611"/>
      <c r="DQ30" s="611"/>
      <c r="DR30" s="611"/>
      <c r="DS30" s="611"/>
      <c r="DT30" s="611"/>
      <c r="DU30" s="611"/>
      <c r="DV30" s="612"/>
      <c r="DW30" s="615">
        <v>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97.1</v>
      </c>
      <c r="BN31" s="654"/>
      <c r="BO31" s="654"/>
      <c r="BP31" s="654"/>
      <c r="BQ31" s="655"/>
      <c r="BR31" s="657">
        <v>99</v>
      </c>
      <c r="BS31" s="654"/>
      <c r="BT31" s="654"/>
      <c r="BU31" s="654"/>
      <c r="BV31" s="654"/>
      <c r="BW31" s="654"/>
      <c r="BX31" s="605">
        <v>97</v>
      </c>
      <c r="BY31" s="654"/>
      <c r="BZ31" s="654"/>
      <c r="CA31" s="654"/>
      <c r="CB31" s="655"/>
      <c r="CD31" s="650"/>
      <c r="CE31" s="651"/>
      <c r="CF31" s="607" t="s">
        <v>300</v>
      </c>
      <c r="CG31" s="608"/>
      <c r="CH31" s="608"/>
      <c r="CI31" s="608"/>
      <c r="CJ31" s="608"/>
      <c r="CK31" s="608"/>
      <c r="CL31" s="608"/>
      <c r="CM31" s="608"/>
      <c r="CN31" s="608"/>
      <c r="CO31" s="608"/>
      <c r="CP31" s="608"/>
      <c r="CQ31" s="609"/>
      <c r="CR31" s="610">
        <v>12667</v>
      </c>
      <c r="CS31" s="631"/>
      <c r="CT31" s="631"/>
      <c r="CU31" s="631"/>
      <c r="CV31" s="631"/>
      <c r="CW31" s="631"/>
      <c r="CX31" s="631"/>
      <c r="CY31" s="632"/>
      <c r="CZ31" s="615">
        <v>0.1</v>
      </c>
      <c r="DA31" s="643"/>
      <c r="DB31" s="643"/>
      <c r="DC31" s="645"/>
      <c r="DD31" s="619">
        <v>12667</v>
      </c>
      <c r="DE31" s="631"/>
      <c r="DF31" s="631"/>
      <c r="DG31" s="631"/>
      <c r="DH31" s="631"/>
      <c r="DI31" s="631"/>
      <c r="DJ31" s="631"/>
      <c r="DK31" s="632"/>
      <c r="DL31" s="619">
        <v>12667</v>
      </c>
      <c r="DM31" s="631"/>
      <c r="DN31" s="631"/>
      <c r="DO31" s="631"/>
      <c r="DP31" s="631"/>
      <c r="DQ31" s="631"/>
      <c r="DR31" s="631"/>
      <c r="DS31" s="631"/>
      <c r="DT31" s="631"/>
      <c r="DU31" s="631"/>
      <c r="DV31" s="632"/>
      <c r="DW31" s="615">
        <v>0.2</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943698</v>
      </c>
      <c r="S32" s="611"/>
      <c r="T32" s="611"/>
      <c r="U32" s="611"/>
      <c r="V32" s="611"/>
      <c r="W32" s="611"/>
      <c r="X32" s="611"/>
      <c r="Y32" s="612"/>
      <c r="Z32" s="613">
        <v>8</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31"/>
      <c r="BI32" s="631"/>
      <c r="BJ32" s="631"/>
      <c r="BK32" s="631"/>
      <c r="BL32" s="631"/>
      <c r="BM32" s="616">
        <v>98.4</v>
      </c>
      <c r="BN32" s="631"/>
      <c r="BO32" s="631"/>
      <c r="BP32" s="631"/>
      <c r="BQ32" s="656"/>
      <c r="BR32" s="667">
        <v>99.3</v>
      </c>
      <c r="BS32" s="631"/>
      <c r="BT32" s="631"/>
      <c r="BU32" s="631"/>
      <c r="BV32" s="631"/>
      <c r="BW32" s="631"/>
      <c r="BX32" s="616">
        <v>98.2</v>
      </c>
      <c r="BY32" s="631"/>
      <c r="BZ32" s="631"/>
      <c r="CA32" s="631"/>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121525</v>
      </c>
      <c r="S33" s="611"/>
      <c r="T33" s="611"/>
      <c r="U33" s="611"/>
      <c r="V33" s="611"/>
      <c r="W33" s="611"/>
      <c r="X33" s="611"/>
      <c r="Y33" s="612"/>
      <c r="Z33" s="613">
        <v>1</v>
      </c>
      <c r="AA33" s="613"/>
      <c r="AB33" s="613"/>
      <c r="AC33" s="613"/>
      <c r="AD33" s="614">
        <v>2767</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98.7</v>
      </c>
      <c r="BH33" s="669"/>
      <c r="BI33" s="669"/>
      <c r="BJ33" s="669"/>
      <c r="BK33" s="669"/>
      <c r="BL33" s="669"/>
      <c r="BM33" s="670">
        <v>95.6</v>
      </c>
      <c r="BN33" s="669"/>
      <c r="BO33" s="669"/>
      <c r="BP33" s="669"/>
      <c r="BQ33" s="671"/>
      <c r="BR33" s="668">
        <v>98.5</v>
      </c>
      <c r="BS33" s="669"/>
      <c r="BT33" s="669"/>
      <c r="BU33" s="669"/>
      <c r="BV33" s="669"/>
      <c r="BW33" s="669"/>
      <c r="BX33" s="670">
        <v>95.5</v>
      </c>
      <c r="BY33" s="669"/>
      <c r="BZ33" s="669"/>
      <c r="CA33" s="669"/>
      <c r="CB33" s="671"/>
      <c r="CD33" s="607" t="s">
        <v>307</v>
      </c>
      <c r="CE33" s="608"/>
      <c r="CF33" s="608"/>
      <c r="CG33" s="608"/>
      <c r="CH33" s="608"/>
      <c r="CI33" s="608"/>
      <c r="CJ33" s="608"/>
      <c r="CK33" s="608"/>
      <c r="CL33" s="608"/>
      <c r="CM33" s="608"/>
      <c r="CN33" s="608"/>
      <c r="CO33" s="608"/>
      <c r="CP33" s="608"/>
      <c r="CQ33" s="609"/>
      <c r="CR33" s="610">
        <v>4064525</v>
      </c>
      <c r="CS33" s="631"/>
      <c r="CT33" s="631"/>
      <c r="CU33" s="631"/>
      <c r="CV33" s="631"/>
      <c r="CW33" s="631"/>
      <c r="CX33" s="631"/>
      <c r="CY33" s="632"/>
      <c r="CZ33" s="615">
        <v>36.200000000000003</v>
      </c>
      <c r="DA33" s="643"/>
      <c r="DB33" s="643"/>
      <c r="DC33" s="645"/>
      <c r="DD33" s="619">
        <v>3409839</v>
      </c>
      <c r="DE33" s="631"/>
      <c r="DF33" s="631"/>
      <c r="DG33" s="631"/>
      <c r="DH33" s="631"/>
      <c r="DI33" s="631"/>
      <c r="DJ33" s="631"/>
      <c r="DK33" s="632"/>
      <c r="DL33" s="619">
        <v>2613794</v>
      </c>
      <c r="DM33" s="631"/>
      <c r="DN33" s="631"/>
      <c r="DO33" s="631"/>
      <c r="DP33" s="631"/>
      <c r="DQ33" s="631"/>
      <c r="DR33" s="631"/>
      <c r="DS33" s="631"/>
      <c r="DT33" s="631"/>
      <c r="DU33" s="631"/>
      <c r="DV33" s="632"/>
      <c r="DW33" s="615">
        <v>39.4</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40885</v>
      </c>
      <c r="S34" s="611"/>
      <c r="T34" s="611"/>
      <c r="U34" s="611"/>
      <c r="V34" s="611"/>
      <c r="W34" s="611"/>
      <c r="X34" s="611"/>
      <c r="Y34" s="612"/>
      <c r="Z34" s="613">
        <v>0.3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1540115</v>
      </c>
      <c r="CS34" s="611"/>
      <c r="CT34" s="611"/>
      <c r="CU34" s="611"/>
      <c r="CV34" s="611"/>
      <c r="CW34" s="611"/>
      <c r="CX34" s="611"/>
      <c r="CY34" s="612"/>
      <c r="CZ34" s="615">
        <v>13.7</v>
      </c>
      <c r="DA34" s="643"/>
      <c r="DB34" s="643"/>
      <c r="DC34" s="645"/>
      <c r="DD34" s="619">
        <v>1266138</v>
      </c>
      <c r="DE34" s="611"/>
      <c r="DF34" s="611"/>
      <c r="DG34" s="611"/>
      <c r="DH34" s="611"/>
      <c r="DI34" s="611"/>
      <c r="DJ34" s="611"/>
      <c r="DK34" s="612"/>
      <c r="DL34" s="619">
        <v>1060195</v>
      </c>
      <c r="DM34" s="611"/>
      <c r="DN34" s="611"/>
      <c r="DO34" s="611"/>
      <c r="DP34" s="611"/>
      <c r="DQ34" s="611"/>
      <c r="DR34" s="611"/>
      <c r="DS34" s="611"/>
      <c r="DT34" s="611"/>
      <c r="DU34" s="611"/>
      <c r="DV34" s="612"/>
      <c r="DW34" s="615">
        <v>16</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340213</v>
      </c>
      <c r="S35" s="611"/>
      <c r="T35" s="611"/>
      <c r="U35" s="611"/>
      <c r="V35" s="611"/>
      <c r="W35" s="611"/>
      <c r="X35" s="611"/>
      <c r="Y35" s="612"/>
      <c r="Z35" s="613">
        <v>2.9</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152038</v>
      </c>
      <c r="CS35" s="631"/>
      <c r="CT35" s="631"/>
      <c r="CU35" s="631"/>
      <c r="CV35" s="631"/>
      <c r="CW35" s="631"/>
      <c r="CX35" s="631"/>
      <c r="CY35" s="632"/>
      <c r="CZ35" s="615">
        <v>1.4</v>
      </c>
      <c r="DA35" s="643"/>
      <c r="DB35" s="643"/>
      <c r="DC35" s="645"/>
      <c r="DD35" s="619">
        <v>131870</v>
      </c>
      <c r="DE35" s="631"/>
      <c r="DF35" s="631"/>
      <c r="DG35" s="631"/>
      <c r="DH35" s="631"/>
      <c r="DI35" s="631"/>
      <c r="DJ35" s="631"/>
      <c r="DK35" s="632"/>
      <c r="DL35" s="619">
        <v>131870</v>
      </c>
      <c r="DM35" s="631"/>
      <c r="DN35" s="631"/>
      <c r="DO35" s="631"/>
      <c r="DP35" s="631"/>
      <c r="DQ35" s="631"/>
      <c r="DR35" s="631"/>
      <c r="DS35" s="631"/>
      <c r="DT35" s="631"/>
      <c r="DU35" s="631"/>
      <c r="DV35" s="632"/>
      <c r="DW35" s="615">
        <v>2</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525577</v>
      </c>
      <c r="S36" s="611"/>
      <c r="T36" s="611"/>
      <c r="U36" s="611"/>
      <c r="V36" s="611"/>
      <c r="W36" s="611"/>
      <c r="X36" s="611"/>
      <c r="Y36" s="612"/>
      <c r="Z36" s="613">
        <v>4.4000000000000004</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1192416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109106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918640</v>
      </c>
      <c r="CS36" s="611"/>
      <c r="CT36" s="611"/>
      <c r="CU36" s="611"/>
      <c r="CV36" s="611"/>
      <c r="CW36" s="611"/>
      <c r="CX36" s="611"/>
      <c r="CY36" s="612"/>
      <c r="CZ36" s="615">
        <v>8.1999999999999993</v>
      </c>
      <c r="DA36" s="643"/>
      <c r="DB36" s="643"/>
      <c r="DC36" s="645"/>
      <c r="DD36" s="619">
        <v>774253</v>
      </c>
      <c r="DE36" s="611"/>
      <c r="DF36" s="611"/>
      <c r="DG36" s="611"/>
      <c r="DH36" s="611"/>
      <c r="DI36" s="611"/>
      <c r="DJ36" s="611"/>
      <c r="DK36" s="612"/>
      <c r="DL36" s="619">
        <v>491133</v>
      </c>
      <c r="DM36" s="611"/>
      <c r="DN36" s="611"/>
      <c r="DO36" s="611"/>
      <c r="DP36" s="611"/>
      <c r="DQ36" s="611"/>
      <c r="DR36" s="611"/>
      <c r="DS36" s="611"/>
      <c r="DT36" s="611"/>
      <c r="DU36" s="611"/>
      <c r="DV36" s="612"/>
      <c r="DW36" s="615">
        <v>7.4</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81707</v>
      </c>
      <c r="S37" s="611"/>
      <c r="T37" s="611"/>
      <c r="U37" s="611"/>
      <c r="V37" s="611"/>
      <c r="W37" s="611"/>
      <c r="X37" s="611"/>
      <c r="Y37" s="612"/>
      <c r="Z37" s="613">
        <v>0.7</v>
      </c>
      <c r="AA37" s="613"/>
      <c r="AB37" s="613"/>
      <c r="AC37" s="613"/>
      <c r="AD37" s="614">
        <v>6681</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8568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74337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377736</v>
      </c>
      <c r="CS37" s="631"/>
      <c r="CT37" s="631"/>
      <c r="CU37" s="631"/>
      <c r="CV37" s="631"/>
      <c r="CW37" s="631"/>
      <c r="CX37" s="631"/>
      <c r="CY37" s="632"/>
      <c r="CZ37" s="615">
        <v>3.4</v>
      </c>
      <c r="DA37" s="643"/>
      <c r="DB37" s="643"/>
      <c r="DC37" s="645"/>
      <c r="DD37" s="619">
        <v>377736</v>
      </c>
      <c r="DE37" s="631"/>
      <c r="DF37" s="631"/>
      <c r="DG37" s="631"/>
      <c r="DH37" s="631"/>
      <c r="DI37" s="631"/>
      <c r="DJ37" s="631"/>
      <c r="DK37" s="632"/>
      <c r="DL37" s="619">
        <v>362014</v>
      </c>
      <c r="DM37" s="631"/>
      <c r="DN37" s="631"/>
      <c r="DO37" s="631"/>
      <c r="DP37" s="631"/>
      <c r="DQ37" s="631"/>
      <c r="DR37" s="631"/>
      <c r="DS37" s="631"/>
      <c r="DT37" s="631"/>
      <c r="DU37" s="631"/>
      <c r="DV37" s="632"/>
      <c r="DW37" s="615">
        <v>5.5</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838311</v>
      </c>
      <c r="S38" s="611"/>
      <c r="T38" s="611"/>
      <c r="U38" s="611"/>
      <c r="V38" s="611"/>
      <c r="W38" s="611"/>
      <c r="X38" s="611"/>
      <c r="Y38" s="612"/>
      <c r="Z38" s="613">
        <v>7.1</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t="s">
        <v>121</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2937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1183848</v>
      </c>
      <c r="CS38" s="611"/>
      <c r="CT38" s="611"/>
      <c r="CU38" s="611"/>
      <c r="CV38" s="611"/>
      <c r="CW38" s="611"/>
      <c r="CX38" s="611"/>
      <c r="CY38" s="612"/>
      <c r="CZ38" s="615">
        <v>10.5</v>
      </c>
      <c r="DA38" s="643"/>
      <c r="DB38" s="643"/>
      <c r="DC38" s="645"/>
      <c r="DD38" s="619">
        <v>968032</v>
      </c>
      <c r="DE38" s="611"/>
      <c r="DF38" s="611"/>
      <c r="DG38" s="611"/>
      <c r="DH38" s="611"/>
      <c r="DI38" s="611"/>
      <c r="DJ38" s="611"/>
      <c r="DK38" s="612"/>
      <c r="DL38" s="619">
        <v>930596</v>
      </c>
      <c r="DM38" s="611"/>
      <c r="DN38" s="611"/>
      <c r="DO38" s="611"/>
      <c r="DP38" s="611"/>
      <c r="DQ38" s="611"/>
      <c r="DR38" s="611"/>
      <c r="DS38" s="611"/>
      <c r="DT38" s="611"/>
      <c r="DU38" s="611"/>
      <c r="DV38" s="612"/>
      <c r="DW38" s="615">
        <v>14</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4370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269884</v>
      </c>
      <c r="CS39" s="631"/>
      <c r="CT39" s="631"/>
      <c r="CU39" s="631"/>
      <c r="CV39" s="631"/>
      <c r="CW39" s="631"/>
      <c r="CX39" s="631"/>
      <c r="CY39" s="632"/>
      <c r="CZ39" s="615">
        <v>2.4</v>
      </c>
      <c r="DA39" s="643"/>
      <c r="DB39" s="643"/>
      <c r="DC39" s="645"/>
      <c r="DD39" s="619">
        <v>269546</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23011</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90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3"/>
      <c r="DB40" s="643"/>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11813711</v>
      </c>
      <c r="S41" s="683"/>
      <c r="T41" s="683"/>
      <c r="U41" s="683"/>
      <c r="V41" s="683"/>
      <c r="W41" s="683"/>
      <c r="X41" s="683"/>
      <c r="Y41" s="687"/>
      <c r="Z41" s="688">
        <v>100</v>
      </c>
      <c r="AA41" s="688"/>
      <c r="AB41" s="688"/>
      <c r="AC41" s="688"/>
      <c r="AD41" s="689">
        <v>6605133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210397</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973451</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411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1392974</v>
      </c>
      <c r="CS42" s="631"/>
      <c r="CT42" s="631"/>
      <c r="CU42" s="631"/>
      <c r="CV42" s="631"/>
      <c r="CW42" s="631"/>
      <c r="CX42" s="631"/>
      <c r="CY42" s="632"/>
      <c r="CZ42" s="615">
        <v>12.4</v>
      </c>
      <c r="DA42" s="643"/>
      <c r="DB42" s="643"/>
      <c r="DC42" s="645"/>
      <c r="DD42" s="619">
        <v>415075</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19343</v>
      </c>
      <c r="CS43" s="631"/>
      <c r="CT43" s="631"/>
      <c r="CU43" s="631"/>
      <c r="CV43" s="631"/>
      <c r="CW43" s="631"/>
      <c r="CX43" s="631"/>
      <c r="CY43" s="632"/>
      <c r="CZ43" s="615">
        <v>0.2</v>
      </c>
      <c r="DA43" s="643"/>
      <c r="DB43" s="643"/>
      <c r="DC43" s="645"/>
      <c r="DD43" s="619">
        <v>19343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1392974</v>
      </c>
      <c r="CS44" s="611"/>
      <c r="CT44" s="611"/>
      <c r="CU44" s="611"/>
      <c r="CV44" s="611"/>
      <c r="CW44" s="611"/>
      <c r="CX44" s="611"/>
      <c r="CY44" s="612"/>
      <c r="CZ44" s="615">
        <v>12.4</v>
      </c>
      <c r="DA44" s="616"/>
      <c r="DB44" s="616"/>
      <c r="DC44" s="622"/>
      <c r="DD44" s="619">
        <v>415075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230059</v>
      </c>
      <c r="CS45" s="631"/>
      <c r="CT45" s="631"/>
      <c r="CU45" s="631"/>
      <c r="CV45" s="631"/>
      <c r="CW45" s="631"/>
      <c r="CX45" s="631"/>
      <c r="CY45" s="632"/>
      <c r="CZ45" s="615">
        <v>2</v>
      </c>
      <c r="DA45" s="643"/>
      <c r="DB45" s="643"/>
      <c r="DC45" s="645"/>
      <c r="DD45" s="619">
        <v>28131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1156160</v>
      </c>
      <c r="CS46" s="611"/>
      <c r="CT46" s="611"/>
      <c r="CU46" s="611"/>
      <c r="CV46" s="611"/>
      <c r="CW46" s="611"/>
      <c r="CX46" s="611"/>
      <c r="CY46" s="612"/>
      <c r="CZ46" s="615">
        <v>10.3</v>
      </c>
      <c r="DA46" s="616"/>
      <c r="DB46" s="616"/>
      <c r="DC46" s="622"/>
      <c r="DD46" s="619">
        <v>380189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121</v>
      </c>
      <c r="CS47" s="631"/>
      <c r="CT47" s="631"/>
      <c r="CU47" s="631"/>
      <c r="CV47" s="631"/>
      <c r="CW47" s="631"/>
      <c r="CX47" s="631"/>
      <c r="CY47" s="632"/>
      <c r="CZ47" s="615" t="s">
        <v>121</v>
      </c>
      <c r="DA47" s="643"/>
      <c r="DB47" s="643"/>
      <c r="DC47" s="645"/>
      <c r="DD47" s="619" t="s">
        <v>121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11229211</v>
      </c>
      <c r="CS49" s="669"/>
      <c r="CT49" s="669"/>
      <c r="CU49" s="669"/>
      <c r="CV49" s="669"/>
      <c r="CW49" s="669"/>
      <c r="CX49" s="669"/>
      <c r="CY49" s="698"/>
      <c r="CZ49" s="690">
        <v>100</v>
      </c>
      <c r="DA49" s="699"/>
      <c r="DB49" s="699"/>
      <c r="DC49" s="700"/>
      <c r="DD49" s="701">
        <v>7632814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Y4hmpcB7nvPSPXQCCcfhhulAhnd67KfivPkl+ZiI1Hi8ag0/CVKKYLZTBh8WelAGlLyWVlV3oGnSbeoveU2mw==" saltValue="sWcxtBCS4pBgbH78VGWj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11820</v>
      </c>
      <c r="R7" s="740"/>
      <c r="S7" s="740"/>
      <c r="T7" s="740"/>
      <c r="U7" s="740"/>
      <c r="V7" s="740">
        <v>11236</v>
      </c>
      <c r="W7" s="740"/>
      <c r="X7" s="740"/>
      <c r="Y7" s="740"/>
      <c r="Z7" s="740"/>
      <c r="AA7" s="740">
        <v>585</v>
      </c>
      <c r="AB7" s="740"/>
      <c r="AC7" s="740"/>
      <c r="AD7" s="740"/>
      <c r="AE7" s="741"/>
      <c r="AF7" s="742">
        <v>498</v>
      </c>
      <c r="AG7" s="743"/>
      <c r="AH7" s="743"/>
      <c r="AI7" s="743"/>
      <c r="AJ7" s="744"/>
      <c r="AK7" s="745">
        <v>340</v>
      </c>
      <c r="AL7" s="746"/>
      <c r="AM7" s="746"/>
      <c r="AN7" s="746"/>
      <c r="AO7" s="746"/>
      <c r="AP7" s="746">
        <v>4515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1450</v>
      </c>
      <c r="R8" s="771"/>
      <c r="S8" s="771"/>
      <c r="T8" s="771"/>
      <c r="U8" s="771"/>
      <c r="V8" s="771">
        <v>1450</v>
      </c>
      <c r="W8" s="771"/>
      <c r="X8" s="771"/>
      <c r="Y8" s="771"/>
      <c r="Z8" s="771"/>
      <c r="AA8" s="771">
        <v>0</v>
      </c>
      <c r="AB8" s="771"/>
      <c r="AC8" s="771"/>
      <c r="AD8" s="771"/>
      <c r="AE8" s="772"/>
      <c r="AF8" s="773" t="s">
        <v>121</v>
      </c>
      <c r="AG8" s="774"/>
      <c r="AH8" s="774"/>
      <c r="AI8" s="774"/>
      <c r="AJ8" s="775"/>
      <c r="AK8" s="756" t="s">
        <v>545</v>
      </c>
      <c r="AL8" s="757"/>
      <c r="AM8" s="757"/>
      <c r="AN8" s="757"/>
      <c r="AO8" s="757"/>
      <c r="AP8" s="757" t="s">
        <v>545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13270</v>
      </c>
      <c r="R23" s="780"/>
      <c r="S23" s="780"/>
      <c r="T23" s="780"/>
      <c r="U23" s="780"/>
      <c r="V23" s="780">
        <v>12686</v>
      </c>
      <c r="W23" s="780"/>
      <c r="X23" s="780"/>
      <c r="Y23" s="780"/>
      <c r="Z23" s="780"/>
      <c r="AA23" s="780">
        <v>585</v>
      </c>
      <c r="AB23" s="780"/>
      <c r="AC23" s="780"/>
      <c r="AD23" s="780"/>
      <c r="AE23" s="781"/>
      <c r="AF23" s="782">
        <v>498</v>
      </c>
      <c r="AG23" s="780"/>
      <c r="AH23" s="780"/>
      <c r="AI23" s="780"/>
      <c r="AJ23" s="783"/>
      <c r="AK23" s="784"/>
      <c r="AL23" s="785"/>
      <c r="AM23" s="785"/>
      <c r="AN23" s="785"/>
      <c r="AO23" s="785"/>
      <c r="AP23" s="780">
        <v>4515</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2772</v>
      </c>
      <c r="R28" s="810"/>
      <c r="S28" s="810"/>
      <c r="T28" s="810"/>
      <c r="U28" s="810"/>
      <c r="V28" s="810">
        <v>2663</v>
      </c>
      <c r="W28" s="810"/>
      <c r="X28" s="810"/>
      <c r="Y28" s="810"/>
      <c r="Z28" s="810"/>
      <c r="AA28" s="810">
        <v>109</v>
      </c>
      <c r="AB28" s="810"/>
      <c r="AC28" s="810"/>
      <c r="AD28" s="810"/>
      <c r="AE28" s="811"/>
      <c r="AF28" s="812">
        <v>109</v>
      </c>
      <c r="AG28" s="810"/>
      <c r="AH28" s="810"/>
      <c r="AI28" s="810"/>
      <c r="AJ28" s="813"/>
      <c r="AK28" s="814">
        <v>400</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3129</v>
      </c>
      <c r="R29" s="771"/>
      <c r="S29" s="771"/>
      <c r="T29" s="771"/>
      <c r="U29" s="771"/>
      <c r="V29" s="771">
        <v>2950</v>
      </c>
      <c r="W29" s="771"/>
      <c r="X29" s="771"/>
      <c r="Y29" s="771"/>
      <c r="Z29" s="771"/>
      <c r="AA29" s="771">
        <v>180</v>
      </c>
      <c r="AB29" s="771"/>
      <c r="AC29" s="771"/>
      <c r="AD29" s="771"/>
      <c r="AE29" s="772"/>
      <c r="AF29" s="773">
        <v>180</v>
      </c>
      <c r="AG29" s="774"/>
      <c r="AH29" s="774"/>
      <c r="AI29" s="774"/>
      <c r="AJ29" s="775"/>
      <c r="AK29" s="821">
        <v>492</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464</v>
      </c>
      <c r="R30" s="771"/>
      <c r="S30" s="771"/>
      <c r="T30" s="771"/>
      <c r="U30" s="771"/>
      <c r="V30" s="771">
        <v>459</v>
      </c>
      <c r="W30" s="771"/>
      <c r="X30" s="771"/>
      <c r="Y30" s="771"/>
      <c r="Z30" s="771"/>
      <c r="AA30" s="771">
        <v>5</v>
      </c>
      <c r="AB30" s="771"/>
      <c r="AC30" s="771"/>
      <c r="AD30" s="771"/>
      <c r="AE30" s="772"/>
      <c r="AF30" s="773">
        <v>5</v>
      </c>
      <c r="AG30" s="774"/>
      <c r="AH30" s="774"/>
      <c r="AI30" s="774"/>
      <c r="AJ30" s="775"/>
      <c r="AK30" s="821">
        <v>120</v>
      </c>
      <c r="AL30" s="817"/>
      <c r="AM30" s="817"/>
      <c r="AN30" s="817"/>
      <c r="AO30" s="817"/>
      <c r="AP30" s="817" t="s">
        <v>545</v>
      </c>
      <c r="AQ30" s="817"/>
      <c r="AR30" s="817"/>
      <c r="AS30" s="817"/>
      <c r="AT30" s="817"/>
      <c r="AU30" s="817" t="s">
        <v>545</v>
      </c>
      <c r="AV30" s="817"/>
      <c r="AW30" s="817"/>
      <c r="AX30" s="817"/>
      <c r="AY30" s="817"/>
      <c r="AZ30" s="818" t="s">
        <v>545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551</v>
      </c>
      <c r="R31" s="771"/>
      <c r="S31" s="771"/>
      <c r="T31" s="771"/>
      <c r="U31" s="771"/>
      <c r="V31" s="771">
        <v>439</v>
      </c>
      <c r="W31" s="771"/>
      <c r="X31" s="771"/>
      <c r="Y31" s="771"/>
      <c r="Z31" s="771"/>
      <c r="AA31" s="771">
        <v>112</v>
      </c>
      <c r="AB31" s="771"/>
      <c r="AC31" s="771"/>
      <c r="AD31" s="771"/>
      <c r="AE31" s="772"/>
      <c r="AF31" s="773">
        <v>622</v>
      </c>
      <c r="AG31" s="774"/>
      <c r="AH31" s="774"/>
      <c r="AI31" s="774"/>
      <c r="AJ31" s="775"/>
      <c r="AK31" s="821">
        <v>9</v>
      </c>
      <c r="AL31" s="817"/>
      <c r="AM31" s="817"/>
      <c r="AN31" s="817"/>
      <c r="AO31" s="817"/>
      <c r="AP31" s="817">
        <v>82</v>
      </c>
      <c r="AQ31" s="817"/>
      <c r="AR31" s="817"/>
      <c r="AS31" s="817"/>
      <c r="AT31" s="817"/>
      <c r="AU31" s="817">
        <v>1</v>
      </c>
      <c r="AV31" s="817"/>
      <c r="AW31" s="817"/>
      <c r="AX31" s="817"/>
      <c r="AY31" s="817"/>
      <c r="AZ31" s="818" t="s">
        <v>545</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915</v>
      </c>
      <c r="AG63" s="831"/>
      <c r="AH63" s="831"/>
      <c r="AI63" s="831"/>
      <c r="AJ63" s="832"/>
      <c r="AK63" s="833"/>
      <c r="AL63" s="828"/>
      <c r="AM63" s="828"/>
      <c r="AN63" s="828"/>
      <c r="AO63" s="828"/>
      <c r="AP63" s="831">
        <v>82</v>
      </c>
      <c r="AQ63" s="831"/>
      <c r="AR63" s="831"/>
      <c r="AS63" s="831"/>
      <c r="AT63" s="831"/>
      <c r="AU63" s="831">
        <v>1</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546</v>
      </c>
      <c r="C68" s="857"/>
      <c r="D68" s="857"/>
      <c r="E68" s="857"/>
      <c r="F68" s="857"/>
      <c r="G68" s="857"/>
      <c r="H68" s="857"/>
      <c r="I68" s="857"/>
      <c r="J68" s="857"/>
      <c r="K68" s="857"/>
      <c r="L68" s="857"/>
      <c r="M68" s="857"/>
      <c r="N68" s="857"/>
      <c r="O68" s="857"/>
      <c r="P68" s="858"/>
      <c r="Q68" s="859">
        <v>910</v>
      </c>
      <c r="R68" s="853"/>
      <c r="S68" s="853"/>
      <c r="T68" s="853"/>
      <c r="U68" s="853"/>
      <c r="V68" s="853">
        <v>891</v>
      </c>
      <c r="W68" s="853"/>
      <c r="X68" s="853"/>
      <c r="Y68" s="853"/>
      <c r="Z68" s="853"/>
      <c r="AA68" s="853">
        <v>19</v>
      </c>
      <c r="AB68" s="853"/>
      <c r="AC68" s="853"/>
      <c r="AD68" s="853"/>
      <c r="AE68" s="853"/>
      <c r="AF68" s="853">
        <v>19</v>
      </c>
      <c r="AG68" s="853"/>
      <c r="AH68" s="853"/>
      <c r="AI68" s="853"/>
      <c r="AJ68" s="853"/>
      <c r="AK68" s="853" t="s">
        <v>545</v>
      </c>
      <c r="AL68" s="853"/>
      <c r="AM68" s="853"/>
      <c r="AN68" s="853"/>
      <c r="AO68" s="853"/>
      <c r="AP68" s="853">
        <v>316</v>
      </c>
      <c r="AQ68" s="853"/>
      <c r="AR68" s="853"/>
      <c r="AS68" s="853"/>
      <c r="AT68" s="853"/>
      <c r="AU68" s="853">
        <v>257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547</v>
      </c>
      <c r="C69" s="861"/>
      <c r="D69" s="861"/>
      <c r="E69" s="861"/>
      <c r="F69" s="861"/>
      <c r="G69" s="861"/>
      <c r="H69" s="861"/>
      <c r="I69" s="861"/>
      <c r="J69" s="861"/>
      <c r="K69" s="861"/>
      <c r="L69" s="861"/>
      <c r="M69" s="861"/>
      <c r="N69" s="861"/>
      <c r="O69" s="861"/>
      <c r="P69" s="862"/>
      <c r="Q69" s="863">
        <v>2</v>
      </c>
      <c r="R69" s="817"/>
      <c r="S69" s="817"/>
      <c r="T69" s="817"/>
      <c r="U69" s="817"/>
      <c r="V69" s="817">
        <v>1</v>
      </c>
      <c r="W69" s="817"/>
      <c r="X69" s="817"/>
      <c r="Y69" s="817"/>
      <c r="Z69" s="817"/>
      <c r="AA69" s="817">
        <v>1</v>
      </c>
      <c r="AB69" s="817"/>
      <c r="AC69" s="817"/>
      <c r="AD69" s="817"/>
      <c r="AE69" s="817"/>
      <c r="AF69" s="817">
        <v>1</v>
      </c>
      <c r="AG69" s="817"/>
      <c r="AH69" s="817"/>
      <c r="AI69" s="817"/>
      <c r="AJ69" s="817"/>
      <c r="AK69" s="817" t="s">
        <v>545</v>
      </c>
      <c r="AL69" s="817"/>
      <c r="AM69" s="817"/>
      <c r="AN69" s="817"/>
      <c r="AO69" s="817"/>
      <c r="AP69" s="817" t="s">
        <v>545</v>
      </c>
      <c r="AQ69" s="817"/>
      <c r="AR69" s="817"/>
      <c r="AS69" s="817"/>
      <c r="AT69" s="817"/>
      <c r="AU69" s="817" t="s">
        <v>545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548</v>
      </c>
      <c r="C70" s="861"/>
      <c r="D70" s="861"/>
      <c r="E70" s="861"/>
      <c r="F70" s="861"/>
      <c r="G70" s="861"/>
      <c r="H70" s="861"/>
      <c r="I70" s="861"/>
      <c r="J70" s="861"/>
      <c r="K70" s="861"/>
      <c r="L70" s="861"/>
      <c r="M70" s="861"/>
      <c r="N70" s="861"/>
      <c r="O70" s="861"/>
      <c r="P70" s="862"/>
      <c r="Q70" s="863">
        <v>4917</v>
      </c>
      <c r="R70" s="817"/>
      <c r="S70" s="817"/>
      <c r="T70" s="817"/>
      <c r="U70" s="817"/>
      <c r="V70" s="817">
        <v>4349</v>
      </c>
      <c r="W70" s="817"/>
      <c r="X70" s="817"/>
      <c r="Y70" s="817"/>
      <c r="Z70" s="817"/>
      <c r="AA70" s="817">
        <v>568</v>
      </c>
      <c r="AB70" s="817"/>
      <c r="AC70" s="817"/>
      <c r="AD70" s="817"/>
      <c r="AE70" s="817"/>
      <c r="AF70" s="817">
        <v>568</v>
      </c>
      <c r="AG70" s="817"/>
      <c r="AH70" s="817"/>
      <c r="AI70" s="817"/>
      <c r="AJ70" s="817"/>
      <c r="AK70" s="817">
        <v>11</v>
      </c>
      <c r="AL70" s="817"/>
      <c r="AM70" s="817"/>
      <c r="AN70" s="817"/>
      <c r="AO70" s="817"/>
      <c r="AP70" s="817" t="s">
        <v>545</v>
      </c>
      <c r="AQ70" s="817"/>
      <c r="AR70" s="817"/>
      <c r="AS70" s="817"/>
      <c r="AT70" s="817"/>
      <c r="AU70" s="817" t="s">
        <v>545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549</v>
      </c>
      <c r="C71" s="861"/>
      <c r="D71" s="861"/>
      <c r="E71" s="861"/>
      <c r="F71" s="861"/>
      <c r="G71" s="861"/>
      <c r="H71" s="861"/>
      <c r="I71" s="861"/>
      <c r="J71" s="861"/>
      <c r="K71" s="861"/>
      <c r="L71" s="861"/>
      <c r="M71" s="861"/>
      <c r="N71" s="861"/>
      <c r="O71" s="861"/>
      <c r="P71" s="862"/>
      <c r="Q71" s="863">
        <v>96</v>
      </c>
      <c r="R71" s="817"/>
      <c r="S71" s="817"/>
      <c r="T71" s="817"/>
      <c r="U71" s="817"/>
      <c r="V71" s="817">
        <v>63</v>
      </c>
      <c r="W71" s="817"/>
      <c r="X71" s="817"/>
      <c r="Y71" s="817"/>
      <c r="Z71" s="817"/>
      <c r="AA71" s="817">
        <v>33</v>
      </c>
      <c r="AB71" s="817"/>
      <c r="AC71" s="817"/>
      <c r="AD71" s="817"/>
      <c r="AE71" s="817"/>
      <c r="AF71" s="817">
        <v>33</v>
      </c>
      <c r="AG71" s="817"/>
      <c r="AH71" s="817"/>
      <c r="AI71" s="817"/>
      <c r="AJ71" s="817"/>
      <c r="AK71" s="817" t="s">
        <v>545</v>
      </c>
      <c r="AL71" s="817"/>
      <c r="AM71" s="817"/>
      <c r="AN71" s="817"/>
      <c r="AO71" s="817"/>
      <c r="AP71" s="817" t="s">
        <v>545</v>
      </c>
      <c r="AQ71" s="817"/>
      <c r="AR71" s="817"/>
      <c r="AS71" s="817"/>
      <c r="AT71" s="817"/>
      <c r="AU71" s="817" t="s">
        <v>545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550</v>
      </c>
      <c r="C72" s="861"/>
      <c r="D72" s="861"/>
      <c r="E72" s="861"/>
      <c r="F72" s="861"/>
      <c r="G72" s="861"/>
      <c r="H72" s="861"/>
      <c r="I72" s="861"/>
      <c r="J72" s="861"/>
      <c r="K72" s="861"/>
      <c r="L72" s="861"/>
      <c r="M72" s="861"/>
      <c r="N72" s="861"/>
      <c r="O72" s="861"/>
      <c r="P72" s="862"/>
      <c r="Q72" s="863">
        <v>75</v>
      </c>
      <c r="R72" s="817"/>
      <c r="S72" s="817"/>
      <c r="T72" s="817"/>
      <c r="U72" s="817"/>
      <c r="V72" s="817">
        <v>68</v>
      </c>
      <c r="W72" s="817"/>
      <c r="X72" s="817"/>
      <c r="Y72" s="817"/>
      <c r="Z72" s="817"/>
      <c r="AA72" s="817">
        <v>7</v>
      </c>
      <c r="AB72" s="817"/>
      <c r="AC72" s="817"/>
      <c r="AD72" s="817"/>
      <c r="AE72" s="817"/>
      <c r="AF72" s="817">
        <v>7</v>
      </c>
      <c r="AG72" s="817"/>
      <c r="AH72" s="817"/>
      <c r="AI72" s="817"/>
      <c r="AJ72" s="817"/>
      <c r="AK72" s="817">
        <v>17</v>
      </c>
      <c r="AL72" s="817"/>
      <c r="AM72" s="817"/>
      <c r="AN72" s="817"/>
      <c r="AO72" s="817"/>
      <c r="AP72" s="817" t="s">
        <v>545</v>
      </c>
      <c r="AQ72" s="817"/>
      <c r="AR72" s="817"/>
      <c r="AS72" s="817"/>
      <c r="AT72" s="817"/>
      <c r="AU72" s="817" t="s">
        <v>545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551</v>
      </c>
      <c r="C73" s="861"/>
      <c r="D73" s="861"/>
      <c r="E73" s="861"/>
      <c r="F73" s="861"/>
      <c r="G73" s="861"/>
      <c r="H73" s="861"/>
      <c r="I73" s="861"/>
      <c r="J73" s="861"/>
      <c r="K73" s="861"/>
      <c r="L73" s="861"/>
      <c r="M73" s="861"/>
      <c r="N73" s="861"/>
      <c r="O73" s="861"/>
      <c r="P73" s="862"/>
      <c r="Q73" s="863">
        <v>143031</v>
      </c>
      <c r="R73" s="817"/>
      <c r="S73" s="817"/>
      <c r="T73" s="817"/>
      <c r="U73" s="817"/>
      <c r="V73" s="817">
        <v>140009</v>
      </c>
      <c r="W73" s="817"/>
      <c r="X73" s="817"/>
      <c r="Y73" s="817"/>
      <c r="Z73" s="817"/>
      <c r="AA73" s="817">
        <v>3022</v>
      </c>
      <c r="AB73" s="817"/>
      <c r="AC73" s="817"/>
      <c r="AD73" s="817"/>
      <c r="AE73" s="817"/>
      <c r="AF73" s="817">
        <v>3022</v>
      </c>
      <c r="AG73" s="817"/>
      <c r="AH73" s="817"/>
      <c r="AI73" s="817"/>
      <c r="AJ73" s="817"/>
      <c r="AK73" s="817" t="s">
        <v>545</v>
      </c>
      <c r="AL73" s="817"/>
      <c r="AM73" s="817"/>
      <c r="AN73" s="817"/>
      <c r="AO73" s="817"/>
      <c r="AP73" s="817" t="s">
        <v>545</v>
      </c>
      <c r="AQ73" s="817"/>
      <c r="AR73" s="817"/>
      <c r="AS73" s="817"/>
      <c r="AT73" s="817"/>
      <c r="AU73" s="817" t="s">
        <v>545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3650</v>
      </c>
      <c r="AG88" s="831"/>
      <c r="AH88" s="831"/>
      <c r="AI88" s="831"/>
      <c r="AJ88" s="831"/>
      <c r="AK88" s="828"/>
      <c r="AL88" s="828"/>
      <c r="AM88" s="828"/>
      <c r="AN88" s="828"/>
      <c r="AO88" s="828"/>
      <c r="AP88" s="831">
        <v>316</v>
      </c>
      <c r="AQ88" s="831"/>
      <c r="AR88" s="831"/>
      <c r="AS88" s="831"/>
      <c r="AT88" s="831"/>
      <c r="AU88" s="831">
        <v>257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701794</v>
      </c>
      <c r="AB110" s="887"/>
      <c r="AC110" s="887"/>
      <c r="AD110" s="887"/>
      <c r="AE110" s="888"/>
      <c r="AF110" s="889">
        <v>593885</v>
      </c>
      <c r="AG110" s="887"/>
      <c r="AH110" s="887"/>
      <c r="AI110" s="887"/>
      <c r="AJ110" s="888"/>
      <c r="AK110" s="889">
        <v>541991</v>
      </c>
      <c r="AL110" s="887"/>
      <c r="AM110" s="887"/>
      <c r="AN110" s="887"/>
      <c r="AO110" s="888"/>
      <c r="AP110" s="890">
        <v>8.9</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4481841</v>
      </c>
      <c r="BR110" s="918"/>
      <c r="BS110" s="918"/>
      <c r="BT110" s="918"/>
      <c r="BU110" s="918"/>
      <c r="BV110" s="918">
        <v>4205898</v>
      </c>
      <c r="BW110" s="918"/>
      <c r="BX110" s="918"/>
      <c r="BY110" s="918"/>
      <c r="BZ110" s="918"/>
      <c r="CA110" s="918">
        <v>4514885</v>
      </c>
      <c r="CB110" s="918"/>
      <c r="CC110" s="918"/>
      <c r="CD110" s="918"/>
      <c r="CE110" s="918"/>
      <c r="CF110" s="931">
        <v>73.7</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5496</v>
      </c>
      <c r="BR112" s="913"/>
      <c r="BS112" s="913"/>
      <c r="BT112" s="913"/>
      <c r="BU112" s="913"/>
      <c r="BV112" s="913">
        <v>3470</v>
      </c>
      <c r="BW112" s="913"/>
      <c r="BX112" s="913"/>
      <c r="BY112" s="913"/>
      <c r="BZ112" s="913"/>
      <c r="CA112" s="913">
        <v>1482</v>
      </c>
      <c r="CB112" s="913"/>
      <c r="CC112" s="913"/>
      <c r="CD112" s="913"/>
      <c r="CE112" s="913"/>
      <c r="CF112" s="907">
        <v>0</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3249</v>
      </c>
      <c r="AB113" s="925"/>
      <c r="AC113" s="925"/>
      <c r="AD113" s="925"/>
      <c r="AE113" s="926"/>
      <c r="AF113" s="927">
        <v>2695</v>
      </c>
      <c r="AG113" s="925"/>
      <c r="AH113" s="925"/>
      <c r="AI113" s="925"/>
      <c r="AJ113" s="926"/>
      <c r="AK113" s="927">
        <v>2007</v>
      </c>
      <c r="AL113" s="925"/>
      <c r="AM113" s="925"/>
      <c r="AN113" s="925"/>
      <c r="AO113" s="926"/>
      <c r="AP113" s="928">
        <v>0</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v>257246</v>
      </c>
      <c r="CB113" s="913"/>
      <c r="CC113" s="913"/>
      <c r="CD113" s="913"/>
      <c r="CE113" s="913"/>
      <c r="CF113" s="907">
        <v>4.2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979211</v>
      </c>
      <c r="BR114" s="913"/>
      <c r="BS114" s="913"/>
      <c r="BT114" s="913"/>
      <c r="BU114" s="913"/>
      <c r="BV114" s="913">
        <v>865568</v>
      </c>
      <c r="BW114" s="913"/>
      <c r="BX114" s="913"/>
      <c r="BY114" s="913"/>
      <c r="BZ114" s="913"/>
      <c r="CA114" s="913">
        <v>823477</v>
      </c>
      <c r="CB114" s="913"/>
      <c r="CC114" s="913"/>
      <c r="CD114" s="913"/>
      <c r="CE114" s="913"/>
      <c r="CF114" s="907">
        <v>13.5</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705043</v>
      </c>
      <c r="AB117" s="966"/>
      <c r="AC117" s="966"/>
      <c r="AD117" s="966"/>
      <c r="AE117" s="967"/>
      <c r="AF117" s="968">
        <v>596580</v>
      </c>
      <c r="AG117" s="966"/>
      <c r="AH117" s="966"/>
      <c r="AI117" s="966"/>
      <c r="AJ117" s="967"/>
      <c r="AK117" s="968">
        <v>543998</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5466548</v>
      </c>
      <c r="BR119" s="987"/>
      <c r="BS119" s="987"/>
      <c r="BT119" s="987"/>
      <c r="BU119" s="987"/>
      <c r="BV119" s="987">
        <v>5074936</v>
      </c>
      <c r="BW119" s="987"/>
      <c r="BX119" s="987"/>
      <c r="BY119" s="987"/>
      <c r="BZ119" s="987"/>
      <c r="CA119" s="987">
        <v>5597090</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5067889</v>
      </c>
      <c r="BR120" s="918"/>
      <c r="BS120" s="918"/>
      <c r="BT120" s="918"/>
      <c r="BU120" s="918"/>
      <c r="BV120" s="918">
        <v>4901732</v>
      </c>
      <c r="BW120" s="918"/>
      <c r="BX120" s="918"/>
      <c r="BY120" s="918"/>
      <c r="BZ120" s="918"/>
      <c r="CA120" s="918">
        <v>4835943</v>
      </c>
      <c r="CB120" s="918"/>
      <c r="CC120" s="918"/>
      <c r="CD120" s="918"/>
      <c r="CE120" s="918"/>
      <c r="CF120" s="931">
        <v>79</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5496</v>
      </c>
      <c r="DH120" s="918"/>
      <c r="DI120" s="918"/>
      <c r="DJ120" s="918"/>
      <c r="DK120" s="918"/>
      <c r="DL120" s="918">
        <v>3470</v>
      </c>
      <c r="DM120" s="918"/>
      <c r="DN120" s="918"/>
      <c r="DO120" s="918"/>
      <c r="DP120" s="918"/>
      <c r="DQ120" s="918">
        <v>1482</v>
      </c>
      <c r="DR120" s="918"/>
      <c r="DS120" s="918"/>
      <c r="DT120" s="918"/>
      <c r="DU120" s="918"/>
      <c r="DV120" s="919">
        <v>0</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4307442</v>
      </c>
      <c r="BR122" s="987"/>
      <c r="BS122" s="987"/>
      <c r="BT122" s="987"/>
      <c r="BU122" s="987"/>
      <c r="BV122" s="987">
        <v>4784261</v>
      </c>
      <c r="BW122" s="987"/>
      <c r="BX122" s="987"/>
      <c r="BY122" s="987"/>
      <c r="BZ122" s="987"/>
      <c r="CA122" s="987">
        <v>4128761</v>
      </c>
      <c r="CB122" s="987"/>
      <c r="CC122" s="987"/>
      <c r="CD122" s="987"/>
      <c r="CE122" s="987"/>
      <c r="CF122" s="1004">
        <v>67.400000000000006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9375331</v>
      </c>
      <c r="BR123" s="1051"/>
      <c r="BS123" s="1051"/>
      <c r="BT123" s="1051"/>
      <c r="BU123" s="1051"/>
      <c r="BV123" s="1051">
        <v>9685993</v>
      </c>
      <c r="BW123" s="1051"/>
      <c r="BX123" s="1051"/>
      <c r="BY123" s="1051"/>
      <c r="BZ123" s="1051"/>
      <c r="CA123" s="1051">
        <v>8964704</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252</v>
      </c>
      <c r="AB128" s="1033"/>
      <c r="AC128" s="1033"/>
      <c r="AD128" s="1033"/>
      <c r="AE128" s="1034"/>
      <c r="AF128" s="1035">
        <v>252</v>
      </c>
      <c r="AG128" s="1033"/>
      <c r="AH128" s="1033"/>
      <c r="AI128" s="1033"/>
      <c r="AJ128" s="1034"/>
      <c r="AK128" s="1035">
        <v>14120</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121</v>
      </c>
      <c r="BG128" s="1040"/>
      <c r="BH128" s="1040"/>
      <c r="BI128" s="1040"/>
      <c r="BJ128" s="1040"/>
      <c r="BK128" s="1040"/>
      <c r="BL128" s="1041"/>
      <c r="BM128" s="1039">
        <v>14.23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6126447</v>
      </c>
      <c r="AB129" s="946"/>
      <c r="AC129" s="946"/>
      <c r="AD129" s="946"/>
      <c r="AE129" s="947"/>
      <c r="AF129" s="948">
        <v>6285497</v>
      </c>
      <c r="AG129" s="946"/>
      <c r="AH129" s="946"/>
      <c r="AI129" s="946"/>
      <c r="AJ129" s="947"/>
      <c r="AK129" s="948">
        <v>6499504</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19.23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417358</v>
      </c>
      <c r="AB130" s="946"/>
      <c r="AC130" s="946"/>
      <c r="AD130" s="946"/>
      <c r="AE130" s="947"/>
      <c r="AF130" s="948">
        <v>405638</v>
      </c>
      <c r="AG130" s="946"/>
      <c r="AH130" s="946"/>
      <c r="AI130" s="946"/>
      <c r="AJ130" s="947"/>
      <c r="AK130" s="948">
        <v>377124</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3.5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5709089</v>
      </c>
      <c r="AB131" s="973"/>
      <c r="AC131" s="973"/>
      <c r="AD131" s="973"/>
      <c r="AE131" s="974"/>
      <c r="AF131" s="972">
        <v>5879859</v>
      </c>
      <c r="AG131" s="973"/>
      <c r="AH131" s="973"/>
      <c r="AI131" s="973"/>
      <c r="AJ131" s="974"/>
      <c r="AK131" s="972">
        <v>6122380</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5.0346561420000002</v>
      </c>
      <c r="AB132" s="1084"/>
      <c r="AC132" s="1084"/>
      <c r="AD132" s="1084"/>
      <c r="AE132" s="1085"/>
      <c r="AF132" s="1086">
        <v>3.2431049789999999</v>
      </c>
      <c r="AG132" s="1084"/>
      <c r="AH132" s="1084"/>
      <c r="AI132" s="1084"/>
      <c r="AJ132" s="1085"/>
      <c r="AK132" s="1086">
        <v>2.4950101099999999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5.3</v>
      </c>
      <c r="AB133" s="1067"/>
      <c r="AC133" s="1067"/>
      <c r="AD133" s="1067"/>
      <c r="AE133" s="1068"/>
      <c r="AF133" s="1066">
        <v>4.5</v>
      </c>
      <c r="AG133" s="1067"/>
      <c r="AH133" s="1067"/>
      <c r="AI133" s="1067"/>
      <c r="AJ133" s="1068"/>
      <c r="AK133" s="1066">
        <v>3.5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qHcdZ0CGEkgUglFDcfVRqtNjGCyy+c1IB4rqSrgv2Wi7LXpjJ6ver3GJGzr/3gAOYXQL+1WNNUfc6xMLm6JNQ==" saltValue="5FWU7lzisEWMhsm7v/Rf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wZiFStb3km4WCZdePAQMkCLY6JRLMNsX3mvvRtVtUaPfqsY1YLMIHFb6yIUn6+driq2fz1GcZtpbRLkcmemGQ==" saltValue="IHZMdhOfjsCiFav8v8dq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ilcScyCSdsmwI8wUf4VANh/nsaiQGn7XPrf3LUGb0Ms4e7IJwqeJ6fAcFJEhdUMVp8uTjIQ6wCey3MXqD52QA==" saltValue="s0z5EtgmzJ5CGHX3dID1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2188292</v>
      </c>
      <c r="AP9" s="262">
        <v>89074</v>
      </c>
      <c r="AQ9" s="263">
        <v>72090</v>
      </c>
      <c r="AR9" s="264">
        <v>23.6</v>
      </c>
    </row>
    <row r="10" spans="1:46" ht="13.5" customHeight="1" x14ac:dyDescent="0.15">
      <c r="A10" s="247"/>
      <c r="AK10" s="1103" t="s">
        <v>483</v>
      </c>
      <c r="AL10" s="1104"/>
      <c r="AM10" s="1104"/>
      <c r="AN10" s="1105"/>
      <c r="AO10" s="265">
        <v>293483</v>
      </c>
      <c r="AP10" s="265">
        <v>11946</v>
      </c>
      <c r="AQ10" s="266">
        <v>9072</v>
      </c>
      <c r="AR10" s="267">
        <v>31.7</v>
      </c>
    </row>
    <row r="11" spans="1:46" ht="13.5" customHeight="1" x14ac:dyDescent="0.15">
      <c r="A11" s="247"/>
      <c r="AK11" s="1103" t="s">
        <v>484</v>
      </c>
      <c r="AL11" s="1104"/>
      <c r="AM11" s="1104"/>
      <c r="AN11" s="1105"/>
      <c r="AO11" s="265" t="s">
        <v>485</v>
      </c>
      <c r="AP11" s="265" t="s">
        <v>485</v>
      </c>
      <c r="AQ11" s="266">
        <v>383</v>
      </c>
      <c r="AR11" s="267" t="s">
        <v>485</v>
      </c>
    </row>
    <row r="12" spans="1:46" ht="13.5" customHeight="1" x14ac:dyDescent="0.15">
      <c r="A12" s="247"/>
      <c r="AK12" s="1103" t="s">
        <v>486</v>
      </c>
      <c r="AL12" s="1104"/>
      <c r="AM12" s="1104"/>
      <c r="AN12" s="1105"/>
      <c r="AO12" s="265" t="s">
        <v>485</v>
      </c>
      <c r="AP12" s="265" t="s">
        <v>485</v>
      </c>
      <c r="AQ12" s="266">
        <v>26</v>
      </c>
      <c r="AR12" s="267" t="s">
        <v>485</v>
      </c>
    </row>
    <row r="13" spans="1:46" ht="13.5" customHeight="1" x14ac:dyDescent="0.15">
      <c r="A13" s="247"/>
      <c r="AK13" s="1103" t="s">
        <v>487</v>
      </c>
      <c r="AL13" s="1104"/>
      <c r="AM13" s="1104"/>
      <c r="AN13" s="1105"/>
      <c r="AO13" s="265">
        <v>86840</v>
      </c>
      <c r="AP13" s="265">
        <v>3535</v>
      </c>
      <c r="AQ13" s="266">
        <v>2732</v>
      </c>
      <c r="AR13" s="267">
        <v>29.4</v>
      </c>
    </row>
    <row r="14" spans="1:46" ht="13.5" customHeight="1" x14ac:dyDescent="0.15">
      <c r="A14" s="247"/>
      <c r="AK14" s="1103" t="s">
        <v>488</v>
      </c>
      <c r="AL14" s="1104"/>
      <c r="AM14" s="1104"/>
      <c r="AN14" s="1105"/>
      <c r="AO14" s="265">
        <v>19343</v>
      </c>
      <c r="AP14" s="265">
        <v>787</v>
      </c>
      <c r="AQ14" s="266">
        <v>1315</v>
      </c>
      <c r="AR14" s="267">
        <v>-40.200000000000003</v>
      </c>
    </row>
    <row r="15" spans="1:46" ht="13.5" customHeight="1" x14ac:dyDescent="0.15">
      <c r="A15" s="247"/>
      <c r="AK15" s="1106" t="s">
        <v>489</v>
      </c>
      <c r="AL15" s="1107"/>
      <c r="AM15" s="1107"/>
      <c r="AN15" s="1108"/>
      <c r="AO15" s="265">
        <v>-156506</v>
      </c>
      <c r="AP15" s="265">
        <v>-6371</v>
      </c>
      <c r="AQ15" s="266">
        <v>-4107</v>
      </c>
      <c r="AR15" s="267">
        <v>55.1</v>
      </c>
    </row>
    <row r="16" spans="1:46" x14ac:dyDescent="0.15">
      <c r="A16" s="247"/>
      <c r="AK16" s="1106" t="s">
        <v>177</v>
      </c>
      <c r="AL16" s="1107"/>
      <c r="AM16" s="1107"/>
      <c r="AN16" s="1108"/>
      <c r="AO16" s="265">
        <v>2431452</v>
      </c>
      <c r="AP16" s="265">
        <v>98972</v>
      </c>
      <c r="AQ16" s="266">
        <v>81511</v>
      </c>
      <c r="AR16" s="267">
        <v>21.4</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8.7100000000000009</v>
      </c>
      <c r="AP21" s="278">
        <v>6.74</v>
      </c>
      <c r="AQ21" s="279">
        <v>1.97</v>
      </c>
      <c r="AS21" s="280"/>
      <c r="AT21" s="276"/>
    </row>
    <row r="22" spans="1:46" s="248" customFormat="1" x14ac:dyDescent="0.15">
      <c r="A22" s="276"/>
      <c r="AK22" s="1109" t="s">
        <v>495</v>
      </c>
      <c r="AL22" s="1110"/>
      <c r="AM22" s="1110"/>
      <c r="AN22" s="1111"/>
      <c r="AO22" s="281">
        <v>99</v>
      </c>
      <c r="AP22" s="282">
        <v>97</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541991</v>
      </c>
      <c r="AP32" s="291">
        <v>22062</v>
      </c>
      <c r="AQ32" s="292">
        <v>33695</v>
      </c>
      <c r="AR32" s="293">
        <v>-34.5</v>
      </c>
    </row>
    <row r="33" spans="1:46" ht="13.5" customHeight="1" x14ac:dyDescent="0.15">
      <c r="A33" s="247"/>
      <c r="AK33" s="1117" t="s">
        <v>500</v>
      </c>
      <c r="AL33" s="1118"/>
      <c r="AM33" s="1118"/>
      <c r="AN33" s="1119"/>
      <c r="AO33" s="291" t="s">
        <v>485</v>
      </c>
      <c r="AP33" s="291" t="s">
        <v>485</v>
      </c>
      <c r="AQ33" s="292" t="s">
        <v>485</v>
      </c>
      <c r="AR33" s="293" t="s">
        <v>485</v>
      </c>
    </row>
    <row r="34" spans="1:46" ht="27" customHeight="1" x14ac:dyDescent="0.15">
      <c r="A34" s="247"/>
      <c r="AK34" s="1117" t="s">
        <v>501</v>
      </c>
      <c r="AL34" s="1118"/>
      <c r="AM34" s="1118"/>
      <c r="AN34" s="1119"/>
      <c r="AO34" s="291" t="s">
        <v>485</v>
      </c>
      <c r="AP34" s="291" t="s">
        <v>485</v>
      </c>
      <c r="AQ34" s="292" t="s">
        <v>485</v>
      </c>
      <c r="AR34" s="293" t="s">
        <v>485</v>
      </c>
    </row>
    <row r="35" spans="1:46" ht="27" customHeight="1" x14ac:dyDescent="0.15">
      <c r="A35" s="247"/>
      <c r="AK35" s="1117" t="s">
        <v>502</v>
      </c>
      <c r="AL35" s="1118"/>
      <c r="AM35" s="1118"/>
      <c r="AN35" s="1119"/>
      <c r="AO35" s="291">
        <v>2007</v>
      </c>
      <c r="AP35" s="291">
        <v>82</v>
      </c>
      <c r="AQ35" s="292">
        <v>8394</v>
      </c>
      <c r="AR35" s="293">
        <v>-99</v>
      </c>
    </row>
    <row r="36" spans="1:46" ht="27" customHeight="1" x14ac:dyDescent="0.15">
      <c r="A36" s="247"/>
      <c r="AK36" s="1117" t="s">
        <v>503</v>
      </c>
      <c r="AL36" s="1118"/>
      <c r="AM36" s="1118"/>
      <c r="AN36" s="1119"/>
      <c r="AO36" s="291" t="s">
        <v>485</v>
      </c>
      <c r="AP36" s="291" t="s">
        <v>485</v>
      </c>
      <c r="AQ36" s="292">
        <v>1998</v>
      </c>
      <c r="AR36" s="293" t="s">
        <v>485</v>
      </c>
    </row>
    <row r="37" spans="1:46" ht="13.5" customHeight="1" x14ac:dyDescent="0.15">
      <c r="A37" s="247"/>
      <c r="AK37" s="1117" t="s">
        <v>504</v>
      </c>
      <c r="AL37" s="1118"/>
      <c r="AM37" s="1118"/>
      <c r="AN37" s="1119"/>
      <c r="AO37" s="291" t="s">
        <v>485</v>
      </c>
      <c r="AP37" s="291" t="s">
        <v>485</v>
      </c>
      <c r="AQ37" s="292">
        <v>1021</v>
      </c>
      <c r="AR37" s="293" t="s">
        <v>485</v>
      </c>
    </row>
    <row r="38" spans="1:46" ht="27" customHeight="1" x14ac:dyDescent="0.15">
      <c r="A38" s="247"/>
      <c r="AK38" s="1120" t="s">
        <v>505</v>
      </c>
      <c r="AL38" s="1121"/>
      <c r="AM38" s="1121"/>
      <c r="AN38" s="1122"/>
      <c r="AO38" s="294" t="s">
        <v>485</v>
      </c>
      <c r="AP38" s="294" t="s">
        <v>485</v>
      </c>
      <c r="AQ38" s="295">
        <v>3</v>
      </c>
      <c r="AR38" s="283" t="s">
        <v>485</v>
      </c>
      <c r="AS38" s="290"/>
    </row>
    <row r="39" spans="1:46" x14ac:dyDescent="0.15">
      <c r="A39" s="247"/>
      <c r="AK39" s="1120" t="s">
        <v>506</v>
      </c>
      <c r="AL39" s="1121"/>
      <c r="AM39" s="1121"/>
      <c r="AN39" s="1122"/>
      <c r="AO39" s="291">
        <v>-14120</v>
      </c>
      <c r="AP39" s="291">
        <v>-575</v>
      </c>
      <c r="AQ39" s="292">
        <v>-3210</v>
      </c>
      <c r="AR39" s="293">
        <v>-82.1</v>
      </c>
      <c r="AS39" s="290"/>
    </row>
    <row r="40" spans="1:46" ht="27" customHeight="1" x14ac:dyDescent="0.15">
      <c r="A40" s="247"/>
      <c r="AK40" s="1117" t="s">
        <v>507</v>
      </c>
      <c r="AL40" s="1118"/>
      <c r="AM40" s="1118"/>
      <c r="AN40" s="1119"/>
      <c r="AO40" s="291">
        <v>-377124</v>
      </c>
      <c r="AP40" s="291">
        <v>-15351</v>
      </c>
      <c r="AQ40" s="292">
        <v>-26336</v>
      </c>
      <c r="AR40" s="293">
        <v>-41.7</v>
      </c>
      <c r="AS40" s="290"/>
    </row>
    <row r="41" spans="1:46" x14ac:dyDescent="0.15">
      <c r="A41" s="247"/>
      <c r="AK41" s="1123" t="s">
        <v>287</v>
      </c>
      <c r="AL41" s="1124"/>
      <c r="AM41" s="1124"/>
      <c r="AN41" s="1125"/>
      <c r="AO41" s="291">
        <v>152754</v>
      </c>
      <c r="AP41" s="291">
        <v>6218</v>
      </c>
      <c r="AQ41" s="292">
        <v>15565</v>
      </c>
      <c r="AR41" s="293">
        <v>-60.1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2412802</v>
      </c>
      <c r="AN51" s="313">
        <v>94324</v>
      </c>
      <c r="AO51" s="314">
        <v>153.80000000000001</v>
      </c>
      <c r="AP51" s="315">
        <v>52068</v>
      </c>
      <c r="AQ51" s="316">
        <v>1.6</v>
      </c>
      <c r="AR51" s="317">
        <v>152.19999999999999</v>
      </c>
    </row>
    <row r="52" spans="1:44" x14ac:dyDescent="0.15">
      <c r="A52" s="247"/>
      <c r="AK52" s="318"/>
      <c r="AL52" s="319" t="s">
        <v>517</v>
      </c>
      <c r="AM52" s="320">
        <v>1573783</v>
      </c>
      <c r="AN52" s="321">
        <v>61524</v>
      </c>
      <c r="AO52" s="322">
        <v>226</v>
      </c>
      <c r="AP52" s="323">
        <v>26936</v>
      </c>
      <c r="AQ52" s="324">
        <v>3.4</v>
      </c>
      <c r="AR52" s="325">
        <v>222.6</v>
      </c>
    </row>
    <row r="53" spans="1:44" x14ac:dyDescent="0.15">
      <c r="A53" s="247"/>
      <c r="AK53" s="303" t="s">
        <v>518</v>
      </c>
      <c r="AL53" s="304"/>
      <c r="AM53" s="312">
        <v>437018</v>
      </c>
      <c r="AN53" s="313">
        <v>17267</v>
      </c>
      <c r="AO53" s="314">
        <v>-81.7</v>
      </c>
      <c r="AP53" s="315">
        <v>47161</v>
      </c>
      <c r="AQ53" s="316">
        <v>-9.4</v>
      </c>
      <c r="AR53" s="317">
        <v>-72.3</v>
      </c>
    </row>
    <row r="54" spans="1:44" x14ac:dyDescent="0.15">
      <c r="A54" s="247"/>
      <c r="AK54" s="318"/>
      <c r="AL54" s="319" t="s">
        <v>517</v>
      </c>
      <c r="AM54" s="320">
        <v>222638</v>
      </c>
      <c r="AN54" s="321">
        <v>8796</v>
      </c>
      <c r="AO54" s="322">
        <v>-85.7</v>
      </c>
      <c r="AP54" s="323">
        <v>24595</v>
      </c>
      <c r="AQ54" s="324">
        <v>-8.6999999999999993</v>
      </c>
      <c r="AR54" s="325">
        <v>-77</v>
      </c>
    </row>
    <row r="55" spans="1:44" x14ac:dyDescent="0.15">
      <c r="A55" s="247"/>
      <c r="AK55" s="303" t="s">
        <v>519</v>
      </c>
      <c r="AL55" s="304"/>
      <c r="AM55" s="312">
        <v>615885</v>
      </c>
      <c r="AN55" s="313">
        <v>24540</v>
      </c>
      <c r="AO55" s="314">
        <v>42.1</v>
      </c>
      <c r="AP55" s="315">
        <v>43423</v>
      </c>
      <c r="AQ55" s="316">
        <v>-7.9</v>
      </c>
      <c r="AR55" s="317">
        <v>50</v>
      </c>
    </row>
    <row r="56" spans="1:44" x14ac:dyDescent="0.15">
      <c r="A56" s="247"/>
      <c r="AK56" s="318"/>
      <c r="AL56" s="319" t="s">
        <v>517</v>
      </c>
      <c r="AM56" s="320">
        <v>369470</v>
      </c>
      <c r="AN56" s="321">
        <v>14722</v>
      </c>
      <c r="AO56" s="322">
        <v>67.400000000000006</v>
      </c>
      <c r="AP56" s="323">
        <v>22207</v>
      </c>
      <c r="AQ56" s="324">
        <v>-9.6999999999999993</v>
      </c>
      <c r="AR56" s="325">
        <v>77.099999999999994</v>
      </c>
    </row>
    <row r="57" spans="1:44" x14ac:dyDescent="0.15">
      <c r="A57" s="247"/>
      <c r="AK57" s="303" t="s">
        <v>520</v>
      </c>
      <c r="AL57" s="304"/>
      <c r="AM57" s="312">
        <v>1152982</v>
      </c>
      <c r="AN57" s="313">
        <v>46364</v>
      </c>
      <c r="AO57" s="314">
        <v>88.9</v>
      </c>
      <c r="AP57" s="315">
        <v>45265</v>
      </c>
      <c r="AQ57" s="316">
        <v>4.2</v>
      </c>
      <c r="AR57" s="317">
        <v>84.7</v>
      </c>
    </row>
    <row r="58" spans="1:44" x14ac:dyDescent="0.15">
      <c r="A58" s="247"/>
      <c r="AK58" s="318"/>
      <c r="AL58" s="319" t="s">
        <v>517</v>
      </c>
      <c r="AM58" s="320">
        <v>518620</v>
      </c>
      <c r="AN58" s="321">
        <v>20855</v>
      </c>
      <c r="AO58" s="322">
        <v>41.7</v>
      </c>
      <c r="AP58" s="323">
        <v>22600</v>
      </c>
      <c r="AQ58" s="324">
        <v>1.8</v>
      </c>
      <c r="AR58" s="325">
        <v>39.9</v>
      </c>
    </row>
    <row r="59" spans="1:44" x14ac:dyDescent="0.15">
      <c r="A59" s="247"/>
      <c r="AK59" s="303" t="s">
        <v>521</v>
      </c>
      <c r="AL59" s="304"/>
      <c r="AM59" s="312">
        <v>1392974</v>
      </c>
      <c r="AN59" s="313">
        <v>56701</v>
      </c>
      <c r="AO59" s="314">
        <v>22.3</v>
      </c>
      <c r="AP59" s="315">
        <v>54621</v>
      </c>
      <c r="AQ59" s="316">
        <v>20.7</v>
      </c>
      <c r="AR59" s="317">
        <v>1.6</v>
      </c>
    </row>
    <row r="60" spans="1:44" x14ac:dyDescent="0.15">
      <c r="A60" s="247"/>
      <c r="AK60" s="318"/>
      <c r="AL60" s="319" t="s">
        <v>517</v>
      </c>
      <c r="AM60" s="320">
        <v>1156160</v>
      </c>
      <c r="AN60" s="321">
        <v>47062</v>
      </c>
      <c r="AO60" s="322">
        <v>125.7</v>
      </c>
      <c r="AP60" s="323">
        <v>30892</v>
      </c>
      <c r="AQ60" s="324">
        <v>36.700000000000003</v>
      </c>
      <c r="AR60" s="325">
        <v>89</v>
      </c>
    </row>
    <row r="61" spans="1:44" x14ac:dyDescent="0.15">
      <c r="A61" s="247"/>
      <c r="AK61" s="303" t="s">
        <v>522</v>
      </c>
      <c r="AL61" s="326"/>
      <c r="AM61" s="312">
        <v>1202332</v>
      </c>
      <c r="AN61" s="313">
        <v>47839</v>
      </c>
      <c r="AO61" s="314">
        <v>45.1</v>
      </c>
      <c r="AP61" s="315">
        <v>48508</v>
      </c>
      <c r="AQ61" s="327">
        <v>1.8</v>
      </c>
      <c r="AR61" s="317">
        <v>43.3</v>
      </c>
    </row>
    <row r="62" spans="1:44" x14ac:dyDescent="0.15">
      <c r="A62" s="247"/>
      <c r="AK62" s="318"/>
      <c r="AL62" s="319" t="s">
        <v>517</v>
      </c>
      <c r="AM62" s="320">
        <v>768134</v>
      </c>
      <c r="AN62" s="321">
        <v>30592</v>
      </c>
      <c r="AO62" s="322">
        <v>75</v>
      </c>
      <c r="AP62" s="323">
        <v>25446</v>
      </c>
      <c r="AQ62" s="324">
        <v>4.7</v>
      </c>
      <c r="AR62" s="325">
        <v>70.3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z1lCwyBg4lqfXjfnt+aCw0bJlwfumRzOG2xo1KhWBbKoxHelzbIjWYH5heNC4uLHREHcoLDKDgFUCkze114Pg==" saltValue="ULOS6lrlAwvIz1nn0fgn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83ISb1v13jrHzdRLwDOj67HWbb85+8vzMueqE9TuzA25szVZ2S6Ho8qRnOdTRhPmuLKMFpJb59UxpMUxx6Glhw==" saltValue="AtHsNGNHvQZ7o+BoiiZk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ZYpWqNLLxnj1hIciB4wndBVXbQ8vEp8cJG2w6ukUdNT0Z2N2yAVg/7i8/ise3EttK/O4Pgf6ZEqEcsJXoJ4WHQ==" saltValue="bhffqrnw4C5XYfl7f/k+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33.119999999999997</v>
      </c>
      <c r="G47" s="12">
        <v>34.86</v>
      </c>
      <c r="H47" s="12">
        <v>36.89</v>
      </c>
      <c r="I47" s="12">
        <v>31.68</v>
      </c>
      <c r="J47" s="13">
        <v>29.43</v>
      </c>
    </row>
    <row r="48" spans="2:10" ht="57.75" customHeight="1" x14ac:dyDescent="0.15">
      <c r="B48" s="14"/>
      <c r="C48" s="1128" t="s">
        <v>4</v>
      </c>
      <c r="D48" s="1128"/>
      <c r="E48" s="1129"/>
      <c r="F48" s="15">
        <v>6.11</v>
      </c>
      <c r="G48" s="16">
        <v>7.37</v>
      </c>
      <c r="H48" s="16">
        <v>6.87</v>
      </c>
      <c r="I48" s="16">
        <v>7.4</v>
      </c>
      <c r="J48" s="17">
        <v>7.67</v>
      </c>
    </row>
    <row r="49" spans="2:10" ht="57.75" customHeight="1" thickBot="1" x14ac:dyDescent="0.2">
      <c r="B49" s="18"/>
      <c r="C49" s="1130" t="s">
        <v>5</v>
      </c>
      <c r="D49" s="1130"/>
      <c r="E49" s="1131"/>
      <c r="F49" s="19" t="s">
        <v>529</v>
      </c>
      <c r="G49" s="20">
        <v>5.04</v>
      </c>
      <c r="H49" s="20">
        <v>0.52</v>
      </c>
      <c r="I49" s="20" t="s">
        <v>530</v>
      </c>
      <c r="J49" s="21" t="s">
        <v>531</v>
      </c>
    </row>
    <row r="50" spans="2:10"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0fRm4trsZC0tGjy1g3LBW/kkUpAuUGdrgFmZ7SL86nMaYhPWPVzRCNWyc4Gf1NV+I+e8qmrQKo1I1Xf9h5UEMw==" saltValue="jXot+GmF5d4q7VgPZ36Y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浅井　千紘</cp:lastModifiedBy>
  <cp:lastPrinted>2026-03-16T07:05:48Z</cp:lastPrinted>
  <dcterms:created xsi:type="dcterms:W3CDTF">2026-02-26T10:08:18Z</dcterms:created>
  <dcterms:modified xsi:type="dcterms:W3CDTF">2026-03-16T07:20:42Z</dcterms:modified>
  <cp:category/>
</cp:coreProperties>
</file>