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file-sv\財政課\■財政係\070財政状況資料集\R05.06(R04決算)\R06.03.15【※差替〆3月20【総務省・財務調査課】令和4年度財政状況資料集の作成等について様式差替\回答案\"/>
    </mc:Choice>
  </mc:AlternateContent>
  <xr:revisionPtr revIDLastSave="0" documentId="13_ncr:1_{17A48900-4D36-43DF-BEB1-DBD3A190C009}" xr6:coauthVersionLast="43" xr6:coauthVersionMax="43" xr10:uidLastSave="{00000000-0000-0000-0000-000000000000}"/>
  <bookViews>
    <workbookView xWindow="810" yWindow="-120" windowWidth="19800" windowHeight="11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alcChain>
</file>

<file path=xl/sharedStrings.xml><?xml version="1.0" encoding="utf-8"?>
<sst xmlns="http://schemas.openxmlformats.org/spreadsheetml/2006/main" count="1150" uniqueCount="597">
  <si>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</si>
  <si>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</si>
  <si>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</si>
  <si>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</si>
  <si>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</si>
  <si>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</si>
  <si>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</si>
  <si>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</si>
  <si>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</si>
  <si>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</si>
  <si>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</si>
  <si>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</si>
  <si>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</si>
  <si>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</si>
  <si>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</si>
  <si>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</si>
  <si>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</si>
  <si>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</si>
  <si>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</si>
  <si>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</si>
  <si>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</si>
  <si>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</si>
  <si>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</si>
  <si>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</si>
  <si>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</si>
  <si>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</si>
  <si>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</si>
  <si>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</si>
  <si>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</si>
  <si>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</si>
  <si>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</si>
  <si>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</si>
  <si>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</si>
  <si>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</si>
  <si>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</si>
  <si>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</si>
  <si>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</si>
  <si>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</si>
  <si>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</si>
  <si>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</si>
  <si>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</si>
  <si>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</si>
  <si>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</si>
  <si>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</si>
  <si>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</si>
  <si>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</si>
  <si>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</si>
  <si>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</si>
  <si>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</si>
  <si>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</si>
  <si>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</si>
  <si>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</si>
  <si>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</si>
  <si>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</si>
  <si>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</si>
  <si>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</si>
  <si>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</si>
  <si>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</si>
  <si>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</si>
  <si>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</si>
  <si>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</si>
  <si>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</si>
  <si>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</si>
  <si>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</si>
  <si>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</si>
  <si>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</si>
  <si>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</si>
  <si>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</si>
  <si>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</si>
  <si>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</si>
  <si>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</si>
  <si>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</si>
  <si>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</si>
  <si>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</si>
  <si>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</si>
  <si>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</si>
  <si>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</si>
  <si>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</si>
  <si>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</si>
  <si>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</si>
  <si>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</si>
  <si>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</si>
  <si>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</si>
  <si>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</si>
  <si>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</si>
  <si>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</si>
  <si>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</si>
  <si>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</si>
  <si>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</si>
  <si>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</si>
  <si>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</si>
  <si>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</si>
  <si>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</si>
  <si>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</si>
  <si>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</si>
  <si>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</si>
  <si>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</si>
  <si>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</si>
  <si>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</si>
  <si>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</si>
  <si>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石井町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</si>
  <si>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</si>
  <si>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</si>
  <si>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</si>
  <si>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</si>
  <si>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</si>
  <si>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</si>
  <si>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</si>
  <si>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</si>
  <si>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</si>
  <si>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</si>
  <si>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</si>
  <si>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</si>
  <si>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</si>
  <si>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</si>
  <si>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</si>
  <si>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</si>
  <si>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</si>
  <si>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</si>
  <si>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</si>
  <si>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</si>
  <si>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</si>
  <si>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</si>
  <si>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</si>
  <si>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</si>
  <si>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</si>
  <si>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</si>
  <si>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</si>
  <si>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</si>
  <si>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</si>
  <si>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</si>
  <si>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</si>
  <si>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</si>
  <si>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</si>
  <si>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</si>
  <si>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</si>
  <si>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</si>
  <si>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</si>
  <si>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</si>
  <si>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</si>
  <si>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</si>
  <si>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</si>
  <si>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</si>
  <si>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</si>
  <si>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</si>
  <si>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</si>
  <si>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</si>
  <si>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</si>
  <si>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</si>
  <si>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</si>
  <si>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</si>
  <si>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</si>
  <si>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</si>
  <si>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</si>
  <si>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</si>
  <si>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</si>
  <si>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</si>
  <si>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</si>
  <si>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</si>
  <si>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</si>
  <si>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</si>
  <si>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</si>
  <si>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</si>
  <si>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</si>
  <si>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</si>
  <si>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</si>
  <si>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</si>
  <si>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</si>
  <si>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</si>
  <si>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</si>
  <si>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</si>
  <si>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</si>
  <si>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</si>
  <si>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</si>
  <si>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</si>
  <si>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</si>
  <si>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</si>
  <si>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</si>
  <si>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</si>
  <si>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</si>
  <si>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</si>
  <si>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</si>
  <si>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</si>
  <si>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</si>
  <si>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</si>
  <si>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</si>
  <si>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</si>
  <si>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</si>
  <si>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</si>
  <si>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</si>
  <si>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</si>
  <si>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</si>
  <si>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</si>
  <si>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</si>
  <si>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</si>
  <si>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</si>
  <si>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</si>
  <si>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</si>
  <si>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</si>
  <si>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</si>
  <si>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</si>
  <si>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</si>
  <si>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</si>
  <si>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</si>
  <si>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</si>
  <si>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</si>
  <si>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</si>
  <si>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</si>
  <si>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</si>
  <si>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</si>
  <si>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</si>
  <si>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</si>
  <si>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</si>
  <si>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</si>
  <si>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</si>
  <si>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</si>
  <si>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</si>
  <si>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</si>
  <si>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徳島県石井町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</si>
  <si>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</si>
  <si>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</si>
  <si>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</si>
  <si>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</si>
  <si>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</si>
  <si>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</si>
  <si>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</si>
  <si>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</si>
  <si>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</si>
  <si>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</si>
  <si>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</si>
  <si>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</si>
  <si>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</si>
  <si>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</si>
  <si>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</si>
  <si>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</si>
  <si>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</si>
  <si>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</si>
  <si>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</si>
  <si>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</si>
  <si>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</si>
  <si>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</si>
  <si>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</si>
  <si>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</si>
  <si>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</si>
  <si>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</si>
  <si>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</si>
  <si>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</si>
  <si>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</si>
  <si>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</si>
  <si>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</si>
  <si>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</si>
  <si>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</si>
  <si>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</si>
  <si>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</si>
  <si>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</si>
  <si>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</si>
  <si>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</si>
  <si>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</si>
  <si>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</si>
  <si>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</si>
  <si>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</si>
  <si>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</si>
  <si>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</si>
  <si>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</si>
  <si>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</si>
  <si>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</si>
  <si>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</si>
  <si>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</si>
  <si>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</si>
  <si>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</si>
  <si>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</si>
  <si>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</si>
  <si>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</si>
  <si>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</si>
  <si>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</si>
  <si>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</si>
  <si>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</si>
  <si>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</si>
  <si>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</si>
  <si>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</si>
  <si>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</si>
  <si>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</si>
  <si>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</si>
  <si>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</si>
  <si>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</si>
  <si>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</si>
  <si>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</si>
  <si>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</si>
  <si>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</si>
  <si>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</si>
  <si>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</si>
  <si>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</si>
  <si>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</si>
  <si>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</si>
  <si>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</si>
  <si>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</si>
  <si>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</si>
  <si>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</si>
  <si>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</si>
  <si>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</si>
  <si>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</si>
  <si>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</si>
  <si>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</si>
  <si>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</si>
  <si>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</si>
  <si>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</si>
  <si>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</si>
  <si>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</si>
  <si>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</si>
  <si>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</si>
  <si>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</si>
  <si>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</si>
  <si>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</si>
  <si>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</si>
  <si>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</si>
  <si>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</si>
  <si>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</si>
  <si>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</si>
  <si>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</si>
  <si>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</si>
  <si>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</si>
  <si>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</si>
  <si>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</si>
  <si>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</si>
  <si>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</si>
  <si>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</si>
  <si>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</si>
  <si>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</si>
  <si>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</si>
  <si>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</si>
  <si>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</si>
  <si>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</si>
  <si>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</si>
  <si>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</si>
  <si>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</si>
  <si>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</si>
  <si>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</si>
  <si>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</si>
  <si>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</si>
  <si>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</si>
  <si>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</si>
  <si>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</si>
  <si>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</si>
  <si>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</si>
  <si>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</si>
  <si>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</si>
  <si>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</si>
  <si>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</si>
  <si>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</si>
  <si>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</si>
  <si>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</si>
  <si>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</si>
  <si>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</si>
  <si>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</si>
  <si>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</si>
  <si>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</si>
  <si>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</si>
  <si>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</si>
  <si>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</si>
  <si>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</si>
  <si>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</si>
  <si>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</si>
  <si>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</si>
  <si>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</si>
  <si>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</si>
  <si>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</si>
  <si>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</si>
  <si>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</si>
  <si>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</si>
  <si>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</si>
  <si>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徳島県石井町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</si>
  <si>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</si>
  <si>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</si>
  <si>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</si>
  <si>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</si>
  <si>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</si>
  <si>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</si>
  <si>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</si>
  <si>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</si>
  <si>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</si>
  <si>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</si>
  <si>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</si>
  <si>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</si>
  <si>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</si>
  <si>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</si>
  <si>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</si>
  <si>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</si>
  <si>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</si>
  <si>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</si>
  <si>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</si>
  <si>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</si>
  <si>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石井町給与集中管理特別会計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</si>
  <si>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</si>
  <si>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</si>
  <si>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</si>
  <si>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</si>
  <si>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</si>
  <si>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</si>
  <si>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</si>
  <si>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</si>
  <si>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</si>
  <si>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</si>
  <si>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</si>
  <si>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</si>
  <si>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</si>
  <si>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</si>
  <si>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石井町国民健康保険特別会計</t>
    <phoneticPr fontId="5"/>
  </si>
  <si>
    <t>石井町介護保険特別会計</t>
    <phoneticPr fontId="5"/>
  </si>
  <si>
    <t>石井町後期高齢者医療特別会計</t>
    <phoneticPr fontId="5"/>
  </si>
  <si>
    <t>石井町水道事業会計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</si>
  <si>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</si>
  <si>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</si>
  <si>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</si>
  <si>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</si>
  <si>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</si>
  <si>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</si>
  <si>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</si>
  <si>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</si>
  <si>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</si>
  <si>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</si>
  <si>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</si>
  <si>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</si>
  <si>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</si>
  <si>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</si>
  <si>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</si>
  <si>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</si>
  <si>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</si>
  <si>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</si>
  <si>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</si>
  <si>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</si>
  <si>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</si>
  <si>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</si>
  <si>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</si>
  <si>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</si>
  <si>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</si>
  <si>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</si>
  <si>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</si>
  <si>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</si>
  <si>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</si>
  <si>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</si>
  <si>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</si>
  <si>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</si>
  <si>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</si>
  <si>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</si>
  <si>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</si>
  <si>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</si>
  <si>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</si>
  <si>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</si>
  <si>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</si>
  <si>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</si>
  <si>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</si>
  <si>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</si>
  <si>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</si>
  <si>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</si>
  <si>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</si>
  <si>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</si>
  <si>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</si>
  <si>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</si>
  <si>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</si>
  <si>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</si>
  <si>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</si>
  <si>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</si>
  <si>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</si>
  <si>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</si>
  <si>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</si>
  <si>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</si>
  <si>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</si>
  <si>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</si>
  <si>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</si>
  <si>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</si>
  <si>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</si>
  <si>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石井町水道事業会計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</si>
  <si>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</si>
  <si>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</si>
  <si>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石井町介護保険特別会計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</si>
  <si>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</si>
  <si>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</si>
  <si>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t>
    <phoneticPr fontId="5"/>
  </si>
  <si>
    <t>(Ｆ)</t>
    <phoneticPr fontId="5"/>
  </si>
  <si>
    <t>石井町国民健康保険特別会計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</si>
  <si>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</si>
  <si>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</si>
  <si>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</si>
  <si>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</si>
  <si>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</si>
  <si>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</si>
  <si>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</si>
  <si>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</si>
  <si>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</si>
  <si>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</si>
  <si>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</si>
  <si>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</si>
  <si>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</si>
  <si>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</si>
  <si>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</si>
  <si>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</si>
  <si>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</si>
  <si>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</si>
  <si>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</si>
  <si>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</si>
  <si>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</si>
  <si>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</si>
  <si>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</si>
  <si>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</si>
  <si>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</si>
  <si>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</si>
  <si>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</si>
  <si>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</si>
  <si>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</si>
  <si>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</si>
  <si>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</si>
  <si>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</si>
  <si>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</si>
  <si>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</si>
  <si>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</si>
  <si>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</si>
  <si>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</si>
  <si>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</si>
  <si>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</si>
  <si>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</si>
  <si>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</si>
  <si>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</si>
  <si>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</si>
  <si>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</si>
  <si>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</si>
  <si>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</si>
  <si>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</si>
  <si>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</si>
  <si>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</si>
  <si>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</si>
  <si>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</si>
  <si>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</si>
  <si>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</si>
  <si>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</si>
  <si>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</si>
  <si>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</si>
  <si>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</si>
  <si>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</si>
  <si>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</si>
  <si>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</si>
  <si>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</si>
  <si>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</si>
  <si>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</si>
  <si>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</si>
  <si>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</si>
  <si>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</si>
  <si>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</si>
  <si>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</si>
  <si>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</si>
  <si>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</si>
  <si>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</si>
  <si>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</si>
  <si>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</si>
  <si>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</si>
  <si>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</si>
  <si>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</si>
  <si>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</si>
  <si>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</si>
  <si>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</si>
  <si>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</si>
  <si>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</si>
  <si>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</si>
  <si>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</si>
  <si>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</si>
  <si>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</si>
  <si>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</si>
  <si>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</si>
  <si>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0.99</t>
  </si>
  <si>
    <t>▲ 6.78</t>
  </si>
  <si>
    <t>▲ 6.63</t>
  </si>
  <si>
    <t>石井町水道事業会計</t>
  </si>
  <si>
    <t>一般会計</t>
  </si>
  <si>
    <t>石井町介護保険特別会計</t>
  </si>
  <si>
    <t>石井町国民健康保険特別会計</t>
  </si>
  <si>
    <t>石井町後期高齢者医療特別会計</t>
  </si>
  <si>
    <t>石井町給与集中管理特別会計</t>
  </si>
  <si>
    <t>その他会計（赤字）</t>
  </si>
  <si>
    <t>その他会計（黒字）</t>
  </si>
  <si>
    <t>（百万円）</t>
    <phoneticPr fontId="5"/>
  </si>
  <si>
    <t>H30</t>
    <phoneticPr fontId="5"/>
  </si>
  <si>
    <t>R01</t>
    <phoneticPr fontId="5"/>
  </si>
  <si>
    <t>R02</t>
    <phoneticPr fontId="5"/>
  </si>
  <si>
    <t>R03</t>
    <phoneticPr fontId="5"/>
  </si>
  <si>
    <t>R04</t>
    <phoneticPr fontId="5"/>
  </si>
  <si>
    <t>名西消防組合</t>
    <rPh sb="0" eb="2">
      <t>ミョウザイ</t>
    </rPh>
    <rPh sb="2" eb="4">
      <t>ショウボウ</t>
    </rPh>
    <rPh sb="4" eb="6">
      <t>クミアイ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</si>
  <si>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</si>
  <si>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</si>
  <si>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</si>
  <si>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</si>
  <si>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</si>
  <si>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</si>
  <si>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</si>
  <si>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廃棄物処理施設整備事業基金</t>
    <rPh sb="0" eb="2">
      <t>ハイキ</t>
    </rPh>
    <rPh sb="2" eb="3">
      <t>ブツ</t>
    </rPh>
    <rPh sb="3" eb="5">
      <t>ショリ</t>
    </rPh>
    <rPh sb="5" eb="7">
      <t>シセツ</t>
    </rPh>
    <rPh sb="7" eb="9">
      <t>セイビ</t>
    </rPh>
    <rPh sb="9" eb="11">
      <t>ジギョウ</t>
    </rPh>
    <rPh sb="11" eb="13">
      <t>キキン</t>
    </rPh>
    <phoneticPr fontId="5"/>
  </si>
  <si>
    <t>地域福祉基金</t>
    <rPh sb="0" eb="2">
      <t>チイキ</t>
    </rPh>
    <rPh sb="2" eb="4">
      <t>フクシ</t>
    </rPh>
    <rPh sb="4" eb="6">
      <t>キキン</t>
    </rPh>
    <phoneticPr fontId="5"/>
  </si>
  <si>
    <t>火葬場建設基金</t>
    <rPh sb="0" eb="3">
      <t>カソウジョウ</t>
    </rPh>
    <rPh sb="3" eb="5">
      <t>ケンセツ</t>
    </rPh>
    <rPh sb="5" eb="7">
      <t>キキン</t>
    </rPh>
    <phoneticPr fontId="5"/>
  </si>
  <si>
    <t>町営住宅施設整備事業基金</t>
    <rPh sb="0" eb="2">
      <t>チョウエイ</t>
    </rPh>
    <rPh sb="2" eb="4">
      <t>ジュウタク</t>
    </rPh>
    <rPh sb="4" eb="6">
      <t>シセツ</t>
    </rPh>
    <rPh sb="6" eb="8">
      <t>セイビ</t>
    </rPh>
    <rPh sb="8" eb="10">
      <t>ジギョウ</t>
    </rPh>
    <rPh sb="10" eb="12">
      <t>キキン</t>
    </rPh>
    <phoneticPr fontId="5"/>
  </si>
  <si>
    <t>国際交流基金</t>
    <rPh sb="0" eb="2">
      <t>コクサイ</t>
    </rPh>
    <rPh sb="2" eb="4">
      <t>コウリュウ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</si>
</sst>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9B46-4035-849E-F3740375AD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46490</c:v>
                </c:pt>
                <c:pt idx="1">
                  <c:v>37167</c:v>
                </c:pt>
                <c:pt idx="2">
                  <c:v>94324</c:v>
                </c:pt>
                <c:pt idx="3">
                  <c:v>17267</c:v>
                </c:pt>
                <c:pt idx="4">
                  <c:v>24540</c:v>
                </c:pt>
              </c:numCache>
            </c:numRef>
          </c:val>
          <c:smooth val="0"/>
          <c:extLst>
            <c:ext xmlns:c16="http://schemas.microsoft.com/office/drawing/2014/chart" uri="{C3380CC4-5D6E-409C-BE32-E72D297353CC}">
              <c16:uniqueId val="{00000001-9B46-4035-849E-F3740375AD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5.28</c:v>
                </c:pt>
                <c:pt idx="1">
                  <c:v>6.38</c:v>
                </c:pt>
                <c:pt idx="2">
                  <c:v>6.11</c:v>
                </c:pt>
                <c:pt idx="3">
                  <c:v>7.37</c:v>
                </c:pt>
                <c:pt idx="4">
                  <c:v>6.87</c:v>
                </c:pt>
              </c:numCache>
            </c:numRef>
          </c:val>
          <c:extLst>
            <c:ext xmlns:c16="http://schemas.microsoft.com/office/drawing/2014/chart" uri="{C3380CC4-5D6E-409C-BE32-E72D297353CC}">
              <c16:uniqueId val="{00000000-71DD-4D14-A689-09C032FB5B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49.5</c:v>
                </c:pt>
                <c:pt idx="1">
                  <c:v>41.93</c:v>
                </c:pt>
                <c:pt idx="2">
                  <c:v>33.119999999999997</c:v>
                </c:pt>
                <c:pt idx="3">
                  <c:v>34.86</c:v>
                </c:pt>
                <c:pt idx="4">
                  <c:v>36.89</c:v>
                </c:pt>
              </c:numCache>
            </c:numRef>
          </c:val>
          <c:extLst>
            <c:ext xmlns:c16="http://schemas.microsoft.com/office/drawing/2014/chart" uri="{C3380CC4-5D6E-409C-BE32-E72D297353CC}">
              <c16:uniqueId val="{00000001-71DD-4D14-A689-09C032FB5B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-0.99</c:v>
                </c:pt>
                <c:pt idx="1">
                  <c:v>-6.78</c:v>
                </c:pt>
                <c:pt idx="2">
                  <c:v>-6.63</c:v>
                </c:pt>
                <c:pt idx="3">
                  <c:v>5.04</c:v>
                </c:pt>
                <c:pt idx="4">
                  <c:v>0.52</c:v>
                </c:pt>
              </c:numCache>
            </c:numRef>
          </c:val>
          <c:smooth val="0"/>
          <c:extLst>
            <c:ext xmlns:c16="http://schemas.microsoft.com/office/drawing/2014/chart" uri="{C3380CC4-5D6E-409C-BE32-E72D297353CC}">
              <c16:uniqueId val="{00000002-71DD-4D14-A689-09C032FB5B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EB18-4352-BC74-06BFBB1268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18-4352-BC74-06BFBB12689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B18-4352-BC74-06BFBB12689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B18-4352-BC74-06BFBB126893}"/>
            </c:ext>
          </c:extLst>
        </c:ser>
        <c:ser>
          <c:idx val="4"/>
          <c:order val="4"/>
          <c:tx>
            <c:strRef>
              <c:f>データシート!$A$31</c:f>
              <c:strCache>
                <c:ptCount val="1"/>
                <c:pt idx="0">
                  <c:v>石井町給与集中管理特別会計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B18-4352-BC74-06BFBB126893}"/>
            </c:ext>
          </c:extLst>
        </c:ser>
        <c:ser>
          <c:idx val="5"/>
          <c:order val="5"/>
          <c:tx>
            <c:strRef>
              <c:f>データシート!$A$32</c:f>
              <c:strCache>
                <c:ptCount val="1"/>
                <c:pt idx="0">
                  <c:v>石井町後期高齢者医療特別会計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0.14000000000000001</c:v>
                </c:pt>
                <c:pt idx="8">
                  <c:v>#N/A</c:v>
                </c:pt>
                <c:pt idx="9">
                  <c:v>0.06</c:v>
                </c:pt>
              </c:numCache>
            </c:numRef>
          </c:val>
          <c:extLst>
            <c:ext xmlns:c16="http://schemas.microsoft.com/office/drawing/2014/chart" uri="{C3380CC4-5D6E-409C-BE32-E72D297353CC}">
              <c16:uniqueId val="{00000005-EB18-4352-BC74-06BFBB126893}"/>
            </c:ext>
          </c:extLst>
        </c:ser>
        <c:ser>
          <c:idx val="6"/>
          <c:order val="6"/>
          <c:tx>
            <c:strRef>
              <c:f>データシート!$A$33</c:f>
              <c:strCache>
                <c:ptCount val="1"/>
                <c:pt idx="0">
                  <c:v>石井町国民健康保険特別会計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2.33</c:v>
                </c:pt>
                <c:pt idx="2">
                  <c:v>#N/A</c:v>
                </c:pt>
                <c:pt idx="3">
                  <c:v>1.87</c:v>
                </c:pt>
                <c:pt idx="4">
                  <c:v>#N/A</c:v>
                </c:pt>
                <c:pt idx="5">
                  <c:v>2.13</c:v>
                </c:pt>
                <c:pt idx="6">
                  <c:v>#N/A</c:v>
                </c:pt>
                <c:pt idx="7">
                  <c:v>1.91</c:v>
                </c:pt>
                <c:pt idx="8">
                  <c:v>#N/A</c:v>
                </c:pt>
                <c:pt idx="9">
                  <c:v>1.46</c:v>
                </c:pt>
              </c:numCache>
            </c:numRef>
          </c:val>
          <c:extLst>
            <c:ext xmlns:c16="http://schemas.microsoft.com/office/drawing/2014/chart" uri="{C3380CC4-5D6E-409C-BE32-E72D297353CC}">
              <c16:uniqueId val="{00000006-EB18-4352-BC74-06BFBB126893}"/>
            </c:ext>
          </c:extLst>
        </c:ser>
        <c:ser>
          <c:idx val="7"/>
          <c:order val="7"/>
          <c:tx>
            <c:strRef>
              <c:f>データシート!$A$34</c:f>
              <c:strCache>
                <c:ptCount val="1"/>
                <c:pt idx="0">
                  <c:v>石井町介護保険特別会計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1.73</c:v>
                </c:pt>
                <c:pt idx="2">
                  <c:v>#N/A</c:v>
                </c:pt>
                <c:pt idx="3">
                  <c:v>2.0099999999999998</c:v>
                </c:pt>
                <c:pt idx="4">
                  <c:v>#N/A</c:v>
                </c:pt>
                <c:pt idx="5">
                  <c:v>2.93</c:v>
                </c:pt>
                <c:pt idx="6">
                  <c:v>#N/A</c:v>
                </c:pt>
                <c:pt idx="7">
                  <c:v>4.33</c:v>
                </c:pt>
                <c:pt idx="8">
                  <c:v>#N/A</c:v>
                </c:pt>
                <c:pt idx="9">
                  <c:v>6.16</c:v>
                </c:pt>
              </c:numCache>
            </c:numRef>
          </c:val>
          <c:extLst>
            <c:ext xmlns:c16="http://schemas.microsoft.com/office/drawing/2014/chart" uri="{C3380CC4-5D6E-409C-BE32-E72D297353CC}">
              <c16:uniqueId val="{00000007-EB18-4352-BC74-06BFBB12689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5.28</c:v>
                </c:pt>
                <c:pt idx="2">
                  <c:v>#N/A</c:v>
                </c:pt>
                <c:pt idx="3">
                  <c:v>6.38</c:v>
                </c:pt>
                <c:pt idx="4">
                  <c:v>#N/A</c:v>
                </c:pt>
                <c:pt idx="5">
                  <c:v>6.1</c:v>
                </c:pt>
                <c:pt idx="6">
                  <c:v>#N/A</c:v>
                </c:pt>
                <c:pt idx="7">
                  <c:v>7.36</c:v>
                </c:pt>
                <c:pt idx="8">
                  <c:v>#N/A</c:v>
                </c:pt>
                <c:pt idx="9">
                  <c:v>6.86</c:v>
                </c:pt>
              </c:numCache>
            </c:numRef>
          </c:val>
          <c:extLst>
            <c:ext xmlns:c16="http://schemas.microsoft.com/office/drawing/2014/chart" uri="{C3380CC4-5D6E-409C-BE32-E72D297353CC}">
              <c16:uniqueId val="{00000008-EB18-4352-BC74-06BFBB126893}"/>
            </c:ext>
          </c:extLst>
        </c:ser>
        <c:ser>
          <c:idx val="9"/>
          <c:order val="9"/>
          <c:tx>
            <c:strRef>
              <c:f>データシート!$A$36</c:f>
              <c:strCache>
                <c:ptCount val="1"/>
                <c:pt idx="0">
                  <c:v>石井町水道事業会計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5.54</c:v>
                </c:pt>
                <c:pt idx="2">
                  <c:v>#N/A</c:v>
                </c:pt>
                <c:pt idx="3">
                  <c:v>6.46</c:v>
                </c:pt>
                <c:pt idx="4">
                  <c:v>#N/A</c:v>
                </c:pt>
                <c:pt idx="5">
                  <c:v>7.17</c:v>
                </c:pt>
                <c:pt idx="6">
                  <c:v>#N/A</c:v>
                </c:pt>
                <c:pt idx="7">
                  <c:v>7.81</c:v>
                </c:pt>
                <c:pt idx="8">
                  <c:v>#N/A</c:v>
                </c:pt>
                <c:pt idx="9">
                  <c:v>8.77</c:v>
                </c:pt>
              </c:numCache>
            </c:numRef>
          </c:val>
          <c:extLst>
            <c:ext xmlns:c16="http://schemas.microsoft.com/office/drawing/2014/chart" uri="{C3380CC4-5D6E-409C-BE32-E72D297353CC}">
              <c16:uniqueId val="{00000009-EB18-4352-BC74-06BFBB1268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512</c:v>
                </c:pt>
                <c:pt idx="5">
                  <c:v>481</c:v>
                </c:pt>
                <c:pt idx="8">
                  <c:v>453</c:v>
                </c:pt>
                <c:pt idx="11">
                  <c:v>440</c:v>
                </c:pt>
                <c:pt idx="14">
                  <c:v>417</c:v>
                </c:pt>
              </c:numCache>
            </c:numRef>
          </c:val>
          <c:extLst>
            <c:ext xmlns:c16="http://schemas.microsoft.com/office/drawing/2014/chart" uri="{C3380CC4-5D6E-409C-BE32-E72D297353CC}">
              <c16:uniqueId val="{00000000-DB2D-47E6-9580-E06047516C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2D-47E6-9580-E06047516C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B2D-47E6-9580-E06047516C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2D-47E6-9580-E06047516C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c:v>
                </c:pt>
                <c:pt idx="3">
                  <c:v>6</c:v>
                </c:pt>
                <c:pt idx="6">
                  <c:v>4</c:v>
                </c:pt>
                <c:pt idx="9">
                  <c:v>4</c:v>
                </c:pt>
                <c:pt idx="12">
                  <c:v>3</c:v>
                </c:pt>
              </c:numCache>
            </c:numRef>
          </c:val>
          <c:extLst>
            <c:ext xmlns:c16="http://schemas.microsoft.com/office/drawing/2014/chart" uri="{C3380CC4-5D6E-409C-BE32-E72D297353CC}">
              <c16:uniqueId val="{00000004-DB2D-47E6-9580-E06047516C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2D-47E6-9580-E06047516C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2D-47E6-9580-E06047516C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834</c:v>
                </c:pt>
                <c:pt idx="3">
                  <c:v>773</c:v>
                </c:pt>
                <c:pt idx="6">
                  <c:v>769</c:v>
                </c:pt>
                <c:pt idx="9">
                  <c:v>744</c:v>
                </c:pt>
                <c:pt idx="12">
                  <c:v>702</c:v>
                </c:pt>
              </c:numCache>
            </c:numRef>
          </c:val>
          <c:extLst>
            <c:ext xmlns:c16="http://schemas.microsoft.com/office/drawing/2014/chart" uri="{C3380CC4-5D6E-409C-BE32-E72D297353CC}">
              <c16:uniqueId val="{00000007-DB2D-47E6-9580-E06047516C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327</c:v>
                </c:pt>
                <c:pt idx="2">
                  <c:v>#N/A</c:v>
                </c:pt>
                <c:pt idx="3">
                  <c:v>#N/A</c:v>
                </c:pt>
                <c:pt idx="4">
                  <c:v>298</c:v>
                </c:pt>
                <c:pt idx="5">
                  <c:v>#N/A</c:v>
                </c:pt>
                <c:pt idx="6">
                  <c:v>#N/A</c:v>
                </c:pt>
                <c:pt idx="7">
                  <c:v>320</c:v>
                </c:pt>
                <c:pt idx="8">
                  <c:v>#N/A</c:v>
                </c:pt>
                <c:pt idx="9">
                  <c:v>#N/A</c:v>
                </c:pt>
                <c:pt idx="10">
                  <c:v>308</c:v>
                </c:pt>
                <c:pt idx="11">
                  <c:v>#N/A</c:v>
                </c:pt>
                <c:pt idx="12">
                  <c:v>#N/A</c:v>
                </c:pt>
                <c:pt idx="13">
                  <c:v>288</c:v>
                </c:pt>
                <c:pt idx="14">
                  <c:v>#N/A</c:v>
                </c:pt>
              </c:numCache>
            </c:numRef>
          </c:val>
          <c:smooth val="0"/>
          <c:extLst>
            <c:ext xmlns:c16="http://schemas.microsoft.com/office/drawing/2014/chart" uri="{C3380CC4-5D6E-409C-BE32-E72D297353CC}">
              <c16:uniqueId val="{00000008-DB2D-47E6-9580-E06047516C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5034</c:v>
                </c:pt>
                <c:pt idx="5">
                  <c:v>4885</c:v>
                </c:pt>
                <c:pt idx="8">
                  <c:v>4770</c:v>
                </c:pt>
                <c:pt idx="11">
                  <c:v>4600</c:v>
                </c:pt>
                <c:pt idx="14">
                  <c:v>4307</c:v>
                </c:pt>
              </c:numCache>
            </c:numRef>
          </c:val>
          <c:extLst>
            <c:ext xmlns:c16="http://schemas.microsoft.com/office/drawing/2014/chart" uri="{C3380CC4-5D6E-409C-BE32-E72D297353CC}">
              <c16:uniqueId val="{00000000-C594-4451-88CB-421A4AF3BF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c:v>
                </c:pt>
                <c:pt idx="5">
                  <c:v>9</c:v>
                </c:pt>
                <c:pt idx="8">
                  <c:v>0</c:v>
                </c:pt>
                <c:pt idx="11">
                  <c:v>0</c:v>
                </c:pt>
                <c:pt idx="14">
                  <c:v>0</c:v>
                </c:pt>
              </c:numCache>
            </c:numRef>
          </c:val>
          <c:extLst>
            <c:ext xmlns:c16="http://schemas.microsoft.com/office/drawing/2014/chart" uri="{C3380CC4-5D6E-409C-BE32-E72D297353CC}">
              <c16:uniqueId val="{00000001-C594-4451-88CB-421A4AF3BF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5791</c:v>
                </c:pt>
                <c:pt idx="5">
                  <c:v>5175</c:v>
                </c:pt>
                <c:pt idx="8">
                  <c:v>4548</c:v>
                </c:pt>
                <c:pt idx="11">
                  <c:v>4956</c:v>
                </c:pt>
                <c:pt idx="14">
                  <c:v>5068</c:v>
                </c:pt>
              </c:numCache>
            </c:numRef>
          </c:val>
          <c:extLst>
            <c:ext xmlns:c16="http://schemas.microsoft.com/office/drawing/2014/chart" uri="{C3380CC4-5D6E-409C-BE32-E72D297353CC}">
              <c16:uniqueId val="{00000002-C594-4451-88CB-421A4AF3BF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94-4451-88CB-421A4AF3BF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94-4451-88CB-421A4AF3BF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94-4451-88CB-421A4AF3BF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1092</c:v>
                </c:pt>
                <c:pt idx="3">
                  <c:v>1045</c:v>
                </c:pt>
                <c:pt idx="6">
                  <c:v>988</c:v>
                </c:pt>
                <c:pt idx="9">
                  <c:v>934</c:v>
                </c:pt>
                <c:pt idx="12">
                  <c:v>979</c:v>
                </c:pt>
              </c:numCache>
            </c:numRef>
          </c:val>
          <c:extLst>
            <c:ext xmlns:c16="http://schemas.microsoft.com/office/drawing/2014/chart" uri="{C3380CC4-5D6E-409C-BE32-E72D297353CC}">
              <c16:uniqueId val="{00000006-C594-4451-88CB-421A4AF3BF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594-4451-88CB-421A4AF3BF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c:v>
                </c:pt>
                <c:pt idx="3">
                  <c:v>18</c:v>
                </c:pt>
                <c:pt idx="6">
                  <c:v>14</c:v>
                </c:pt>
                <c:pt idx="9">
                  <c:v>10</c:v>
                </c:pt>
                <c:pt idx="12">
                  <c:v>5</c:v>
                </c:pt>
              </c:numCache>
            </c:numRef>
          </c:val>
          <c:extLst>
            <c:ext xmlns:c16="http://schemas.microsoft.com/office/drawing/2014/chart" uri="{C3380CC4-5D6E-409C-BE32-E72D297353CC}">
              <c16:uniqueId val="{00000008-C594-4451-88CB-421A4AF3BF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94-4451-88CB-421A4AF3BF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5063</c:v>
                </c:pt>
                <c:pt idx="3">
                  <c:v>4739</c:v>
                </c:pt>
                <c:pt idx="6">
                  <c:v>5448</c:v>
                </c:pt>
                <c:pt idx="9">
                  <c:v>5031</c:v>
                </c:pt>
                <c:pt idx="12">
                  <c:v>4482</c:v>
                </c:pt>
              </c:numCache>
            </c:numRef>
          </c:val>
          <c:extLst>
            <c:ext xmlns:c16="http://schemas.microsoft.com/office/drawing/2014/chart" uri="{C3380CC4-5D6E-409C-BE32-E72D297353CC}">
              <c16:uniqueId val="{0000000A-C594-4451-88CB-421A4AF3BF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594-4451-88CB-421A4AF3BF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1970</c:v>
                </c:pt>
                <c:pt idx="1">
                  <c:v>2187</c:v>
                </c:pt>
                <c:pt idx="2">
                  <c:v>2260</c:v>
                </c:pt>
              </c:numCache>
            </c:numRef>
          </c:val>
          <c:extLst>
            <c:ext xmlns:c16="http://schemas.microsoft.com/office/drawing/2014/chart" uri="{C3380CC4-5D6E-409C-BE32-E72D297353CC}">
              <c16:uniqueId val="{00000000-4371-41F7-93B0-38FBDF185E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524</c:v>
                </c:pt>
                <c:pt idx="1">
                  <c:v>625</c:v>
                </c:pt>
                <c:pt idx="2">
                  <c:v>626</c:v>
                </c:pt>
              </c:numCache>
            </c:numRef>
          </c:val>
          <c:extLst>
            <c:ext xmlns:c16="http://schemas.microsoft.com/office/drawing/2014/chart" uri="{C3380CC4-5D6E-409C-BE32-E72D297353CC}">
              <c16:uniqueId val="{00000001-4371-41F7-93B0-38FBDF185E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1106</c:v>
                </c:pt>
                <c:pt idx="1">
                  <c:v>1102</c:v>
                </c:pt>
                <c:pt idx="2">
                  <c:v>1062</c:v>
                </c:pt>
              </c:numCache>
            </c:numRef>
          </c:val>
          <c:extLst>
            <c:ext xmlns:c16="http://schemas.microsoft.com/office/drawing/2014/chart" uri="{C3380CC4-5D6E-409C-BE32-E72D297353CC}">
              <c16:uniqueId val="{00000002-4371-41F7-93B0-38FBDF185E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過去の大型事業に係る地方債の償還終了及び新規地方債の発行抑制により、元利償還金は減少傾向にある。</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しかし、平成３０年度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庁舎建設事業の元利償還</a:t>
          </a:r>
          <a:r>
            <a:rPr lang="ja-JP" altLang="en-US" sz="1100" b="0" i="0" baseline="0">
              <a:solidFill>
                <a:schemeClr val="dk1"/>
              </a:solidFill>
              <a:effectLst/>
              <a:latin typeface="+mn-lt"/>
              <a:ea typeface="+mn-ea"/>
              <a:cs typeface="+mn-cs"/>
            </a:rPr>
            <a:t>が開始され</a:t>
          </a:r>
          <a:r>
            <a:rPr lang="ja-JP" altLang="ja-JP" sz="1100" b="0" i="0" baseline="0">
              <a:solidFill>
                <a:schemeClr val="dk1"/>
              </a:solidFill>
              <a:effectLst/>
              <a:latin typeface="+mn-lt"/>
              <a:ea typeface="+mn-ea"/>
              <a:cs typeface="+mn-cs"/>
            </a:rPr>
            <a:t>、令和元年度・令和２年度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給食センター改築事業</a:t>
          </a:r>
          <a:r>
            <a:rPr lang="ja-JP" altLang="en-US" sz="1100" b="0" i="0" baseline="0">
              <a:solidFill>
                <a:schemeClr val="dk1"/>
              </a:solidFill>
              <a:effectLst/>
              <a:latin typeface="+mn-lt"/>
              <a:ea typeface="+mn-ea"/>
              <a:cs typeface="+mn-cs"/>
            </a:rPr>
            <a:t>の地方債を発行したことにより</a:t>
          </a:r>
          <a:r>
            <a:rPr lang="ja-JP" altLang="ja-JP" sz="1100" b="0" i="0" baseline="0">
              <a:solidFill>
                <a:schemeClr val="dk1"/>
              </a:solidFill>
              <a:effectLst/>
              <a:latin typeface="+mn-lt"/>
              <a:ea typeface="+mn-ea"/>
              <a:cs typeface="+mn-cs"/>
            </a:rPr>
            <a:t>、暫くは高い水準で推移することが予想される。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も新規地方債の発行については、基本的に抑制しつつ、実施が不可欠な大型事業に係る財源確保にあたっては、補助金等の活用を念頭に置き、実質公債費比率の分子の増加を最小限に抑え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満期一括償還地方債は利用していない。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過去の大型事業に係る地方債の償還終了により地方債の現在高は減少していたが、給食センター改築事業の地方債を発行したことから令和２年度は増加した。令和３</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年度は大型事業がなかったことにより前年度と比較すると減少している。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将来負担比率の分子は、負数であるため将来負担比率は算出されていない。</a:t>
          </a:r>
          <a:endParaRPr lang="ja-JP" altLang="ja-JP" sz="1400">
            <a:effectLst/>
          </a:endParaRPr>
        </a:p>
        <a:p>
          <a:r>
            <a:rPr lang="ja-JP" altLang="ja-JP" sz="1100" b="0" i="0" baseline="0">
              <a:solidFill>
                <a:schemeClr val="dk1"/>
              </a:solidFill>
              <a:effectLst/>
              <a:latin typeface="+mn-lt"/>
              <a:ea typeface="+mn-ea"/>
              <a:cs typeface="+mn-cs"/>
            </a:rPr>
            <a:t>今後も現状を維持し、健全な財政運営を行えるよう努める。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徳島県石井町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令和</a:t>
          </a:r>
          <a:r>
            <a:rPr kumimoji="1" lang="ja-JP" altLang="en-US" sz="1200" b="0" i="0" baseline="0">
              <a:solidFill>
                <a:schemeClr val="dk1"/>
              </a:solidFill>
              <a:effectLst/>
              <a:latin typeface="+mn-lt"/>
              <a:ea typeface="+mn-ea"/>
              <a:cs typeface="+mn-cs"/>
            </a:rPr>
            <a:t>４</a:t>
          </a:r>
          <a:r>
            <a:rPr kumimoji="1" lang="ja-JP" altLang="ja-JP" sz="1200" b="0" i="0" baseline="0">
              <a:solidFill>
                <a:schemeClr val="dk1"/>
              </a:solidFill>
              <a:effectLst/>
              <a:latin typeface="+mn-lt"/>
              <a:ea typeface="+mn-ea"/>
              <a:cs typeface="+mn-cs"/>
            </a:rPr>
            <a:t>年度末の基金残高は、普通会計で約３，９</a:t>
          </a:r>
          <a:r>
            <a:rPr kumimoji="1" lang="ja-JP" altLang="en-US" sz="1200" b="0" i="0" baseline="0">
              <a:solidFill>
                <a:schemeClr val="dk1"/>
              </a:solidFill>
              <a:effectLst/>
              <a:latin typeface="+mn-lt"/>
              <a:ea typeface="+mn-ea"/>
              <a:cs typeface="+mn-cs"/>
            </a:rPr>
            <a:t>４８</a:t>
          </a:r>
          <a:r>
            <a:rPr kumimoji="1" lang="ja-JP" altLang="ja-JP" sz="1200" b="0" i="0" baseline="0">
              <a:solidFill>
                <a:schemeClr val="dk1"/>
              </a:solidFill>
              <a:effectLst/>
              <a:latin typeface="+mn-lt"/>
              <a:ea typeface="+mn-ea"/>
              <a:cs typeface="+mn-cs"/>
            </a:rPr>
            <a:t>百万円となっており、前年度から約</a:t>
          </a:r>
          <a:r>
            <a:rPr kumimoji="1" lang="ja-JP" altLang="en-US" sz="1200" b="0" i="0" baseline="0">
              <a:solidFill>
                <a:schemeClr val="dk1"/>
              </a:solidFill>
              <a:effectLst/>
              <a:latin typeface="+mn-lt"/>
              <a:ea typeface="+mn-ea"/>
              <a:cs typeface="+mn-cs"/>
            </a:rPr>
            <a:t>３</a:t>
          </a:r>
          <a:r>
            <a:rPr kumimoji="1" lang="ja-JP" altLang="ja-JP" sz="1200" b="0" i="0" baseline="0">
              <a:solidFill>
                <a:schemeClr val="dk1"/>
              </a:solidFill>
              <a:effectLst/>
              <a:latin typeface="+mn-lt"/>
              <a:ea typeface="+mn-ea"/>
              <a:cs typeface="+mn-cs"/>
            </a:rPr>
            <a:t>４百万円の増となっている。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これは、施設の整備等の財源に充てるため、財政調整基金を</a:t>
          </a:r>
          <a:r>
            <a:rPr kumimoji="1" lang="ja-JP" altLang="en-US" sz="1200" b="0" i="0" baseline="0">
              <a:solidFill>
                <a:schemeClr val="dk1"/>
              </a:solidFill>
              <a:effectLst/>
              <a:latin typeface="+mn-lt"/>
              <a:ea typeface="+mn-ea"/>
              <a:cs typeface="+mn-cs"/>
            </a:rPr>
            <a:t>約１５９</a:t>
          </a:r>
          <a:r>
            <a:rPr kumimoji="1" lang="ja-JP" altLang="ja-JP" sz="1200" b="0" i="0" baseline="0">
              <a:solidFill>
                <a:schemeClr val="dk1"/>
              </a:solidFill>
              <a:effectLst/>
              <a:latin typeface="+mn-lt"/>
              <a:ea typeface="+mn-ea"/>
              <a:cs typeface="+mn-cs"/>
            </a:rPr>
            <a:t>百万円取り崩したが、財政調整基金に約</a:t>
          </a:r>
          <a:r>
            <a:rPr kumimoji="1" lang="ja-JP" altLang="en-US" sz="1200" b="0" i="0" baseline="0">
              <a:solidFill>
                <a:schemeClr val="dk1"/>
              </a:solidFill>
              <a:effectLst/>
              <a:latin typeface="+mn-lt"/>
              <a:ea typeface="+mn-ea"/>
              <a:cs typeface="+mn-cs"/>
            </a:rPr>
            <a:t>２３２</a:t>
          </a:r>
          <a:r>
            <a:rPr kumimoji="1" lang="ja-JP" altLang="ja-JP" sz="1200" b="0" i="0" baseline="0">
              <a:solidFill>
                <a:schemeClr val="dk1"/>
              </a:solidFill>
              <a:effectLst/>
              <a:latin typeface="+mn-lt"/>
              <a:ea typeface="+mn-ea"/>
              <a:cs typeface="+mn-cs"/>
            </a:rPr>
            <a:t>百万円、減債基金に約１百万円</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積み立てたこと等が主な要因である。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基金の使途の明確化を図るために、個々の特定目的基金に積立てていくことを予定している。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廃棄物処理施設整備事業基金：廃棄物処理施設の整備及び関連事業の推進を図る。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地域福祉基金：民間の創意を生かした在宅福祉、生きがいと健康づくりその他高齢者の保健福祉に関する事業の推進に資する。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火葬場建設基金：町の火葬場建設に要する経費に充てる。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町営住宅施設整備事業基金：町営住宅施設の整備事業費の財源に充てる。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国際交流基金：国際交流を通じ見聞を広げ、国際的視野を身につけ、地域活性化の推進を図る。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廃棄物処理施設整備事業基金については、一般廃棄物広域処理施設の整備に関連し、今後も積立てを検討する。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年度末の基金残高は、約２，</a:t>
          </a:r>
          <a:r>
            <a:rPr kumimoji="1" lang="ja-JP" altLang="en-US" sz="1200">
              <a:solidFill>
                <a:schemeClr val="dk1"/>
              </a:solidFill>
              <a:effectLst/>
              <a:latin typeface="+mn-lt"/>
              <a:ea typeface="+mn-ea"/>
              <a:cs typeface="+mn-cs"/>
            </a:rPr>
            <a:t>２６０</a:t>
          </a:r>
          <a:r>
            <a:rPr kumimoji="1" lang="ja-JP" altLang="ja-JP" sz="1200">
              <a:solidFill>
                <a:schemeClr val="dk1"/>
              </a:solidFill>
              <a:effectLst/>
              <a:latin typeface="+mn-lt"/>
              <a:ea typeface="+mn-ea"/>
              <a:cs typeface="+mn-cs"/>
            </a:rPr>
            <a:t>百万円となっており、前年度から</a:t>
          </a:r>
          <a:r>
            <a:rPr kumimoji="1" lang="ja-JP" altLang="en-US" sz="1200">
              <a:solidFill>
                <a:schemeClr val="dk1"/>
              </a:solidFill>
              <a:effectLst/>
              <a:latin typeface="+mn-lt"/>
              <a:ea typeface="+mn-ea"/>
              <a:cs typeface="+mn-cs"/>
            </a:rPr>
            <a:t>７３</a:t>
          </a:r>
          <a:r>
            <a:rPr kumimoji="1" lang="ja-JP" altLang="ja-JP" sz="1200">
              <a:solidFill>
                <a:schemeClr val="dk1"/>
              </a:solidFill>
              <a:effectLst/>
              <a:latin typeface="+mn-lt"/>
              <a:ea typeface="+mn-ea"/>
              <a:cs typeface="+mn-cs"/>
            </a:rPr>
            <a:t>百万円の増となっている。　</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解消が困難な財源不足額や災害等の対応については、財政調整的な基金の取り崩し等で対応している。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年度の増については、施設の整備等の</a:t>
          </a:r>
          <a:r>
            <a:rPr kumimoji="1" lang="ja-JP" altLang="ja-JP" sz="1200" b="0" i="0" baseline="0">
              <a:solidFill>
                <a:schemeClr val="dk1"/>
              </a:solidFill>
              <a:effectLst/>
              <a:latin typeface="+mn-lt"/>
              <a:ea typeface="+mn-ea"/>
              <a:cs typeface="+mn-cs"/>
            </a:rPr>
            <a:t>財源に充てるため、</a:t>
          </a:r>
          <a:r>
            <a:rPr kumimoji="1" lang="ja-JP" altLang="en-US" sz="1200" b="0" i="0" baseline="0">
              <a:solidFill>
                <a:schemeClr val="dk1"/>
              </a:solidFill>
              <a:effectLst/>
              <a:latin typeface="+mn-lt"/>
              <a:ea typeface="+mn-ea"/>
              <a:cs typeface="+mn-cs"/>
            </a:rPr>
            <a:t>１５９</a:t>
          </a:r>
          <a:r>
            <a:rPr kumimoji="1" lang="ja-JP" altLang="ja-JP" sz="1200" b="0" i="0" baseline="0">
              <a:solidFill>
                <a:schemeClr val="dk1"/>
              </a:solidFill>
              <a:effectLst/>
              <a:latin typeface="+mn-lt"/>
              <a:ea typeface="+mn-ea"/>
              <a:cs typeface="+mn-cs"/>
            </a:rPr>
            <a:t>百万円取り崩したが、</a:t>
          </a:r>
          <a:r>
            <a:rPr kumimoji="1" lang="ja-JP" altLang="en-US" sz="1200" b="0" i="0" baseline="0">
              <a:solidFill>
                <a:schemeClr val="dk1"/>
              </a:solidFill>
              <a:effectLst/>
              <a:latin typeface="+mn-lt"/>
              <a:ea typeface="+mn-ea"/>
              <a:cs typeface="+mn-cs"/>
            </a:rPr>
            <a:t>２３２</a:t>
          </a:r>
          <a:r>
            <a:rPr kumimoji="1" lang="ja-JP" altLang="ja-JP" sz="1200" b="0" i="0" baseline="0">
              <a:solidFill>
                <a:schemeClr val="dk1"/>
              </a:solidFill>
              <a:effectLst/>
              <a:latin typeface="+mn-lt"/>
              <a:ea typeface="+mn-ea"/>
              <a:cs typeface="+mn-cs"/>
            </a:rPr>
            <a:t>百万円積み立てたことが要因である。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景気後退による大幅な減収や、大規模災害の発生など不足の事態に備え、予算編成・執行の効率化を徹底し、積み立て・取り崩しを行っていく。</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また、今後は特定目的基金を優先し積立てていく。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令和</a:t>
          </a:r>
          <a:r>
            <a:rPr kumimoji="1" lang="ja-JP" altLang="en-US" sz="1200" b="0" i="0" baseline="0">
              <a:solidFill>
                <a:schemeClr val="dk1"/>
              </a:solidFill>
              <a:effectLst/>
              <a:latin typeface="+mn-lt"/>
              <a:ea typeface="+mn-ea"/>
              <a:cs typeface="+mn-cs"/>
            </a:rPr>
            <a:t>４</a:t>
          </a:r>
          <a:r>
            <a:rPr kumimoji="1" lang="ja-JP" altLang="ja-JP" sz="1200" b="0" i="0" baseline="0">
              <a:solidFill>
                <a:schemeClr val="dk1"/>
              </a:solidFill>
              <a:effectLst/>
              <a:latin typeface="+mn-lt"/>
              <a:ea typeface="+mn-ea"/>
              <a:cs typeface="+mn-cs"/>
            </a:rPr>
            <a:t>年度の基金残高は、約６２</a:t>
          </a:r>
          <a:r>
            <a:rPr kumimoji="1" lang="ja-JP" altLang="en-US" sz="1200" b="0" i="0" baseline="0">
              <a:solidFill>
                <a:schemeClr val="dk1"/>
              </a:solidFill>
              <a:effectLst/>
              <a:latin typeface="+mn-lt"/>
              <a:ea typeface="+mn-ea"/>
              <a:cs typeface="+mn-cs"/>
            </a:rPr>
            <a:t>６</a:t>
          </a:r>
          <a:r>
            <a:rPr kumimoji="1" lang="ja-JP" altLang="ja-JP" sz="1200" b="0" i="0" baseline="0">
              <a:solidFill>
                <a:schemeClr val="dk1"/>
              </a:solidFill>
              <a:effectLst/>
              <a:latin typeface="+mn-lt"/>
              <a:ea typeface="+mn-ea"/>
              <a:cs typeface="+mn-cs"/>
            </a:rPr>
            <a:t>百万円となっており、前年度から約１百万円の増となっている。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これは、取り崩しをせず、１百万円積み立てたことが要因である。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地方債の償還予定を踏まえて積立て、取り崩しを行う。</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E347FCB-E313-4C7E-8141-6CC89C26109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9F3AB56-B4DA-4571-9DBF-270565D417D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DCEFC0B-6CD9-4CF1-81E4-F443C79DB7A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8F74EEA-C1D6-4A3C-AE4F-3C2A5D08E91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45C708C-5C79-4DD9-BDCD-BB74052938A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37F48D3-8C70-4C9F-BA7F-AC4F500F524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1DC74D0-F8D4-40C5-B55B-B30740AE13D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6EB81EA-6A44-41DE-834F-FD20DC05548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F555996-EC14-4D41-B233-ACD8F041531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4F3EF51-84F1-4E96-9D3B-3E904EC30EE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25,097
24,844
28.85
10,326,043
9,786,259
420,818
6,126,447
4,481,841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F7286E0-8E46-4AA0-AB58-BE52411D54D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771DEEB-EC30-4CCB-BC7E-BFA43AC6DEA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B8515B3-64B1-4F4D-B237-C6D4646382B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608373F-5614-4723-8A1A-DEACF486D11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C4229B5-C8C3-4490-9607-52BF2872180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EBB04E9-D717-47E5-B7BA-0FB582E6092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F44B6BD-6AFC-4C31-9BA9-EE770B49E6B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4109826-ADC0-4991-9283-29B11588D2A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BE9CDD2-F557-4C05-BEAB-CE2EC7A69CD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F3BB7F9-6FE0-4DC0-B25E-7B8E0F71D96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A6A0CAC-AFFF-4A24-A4B0-E5C8035792E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FF8A2A0-EB49-4C81-A2BC-17C4ABEDA65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54DCF3F-1B28-4F8E-B36C-4558DEB8084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CAD0054-660B-4029-ABC9-F4F0B56AAFE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EF92DF3-B5E1-480B-8825-EAED1FCA140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3C7F8B7-1C96-4FDB-A6D0-1A854CF5FBC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9BAA3BB-03DA-4A08-9432-F00FDD57AAE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4BCB354-D35D-4CC5-96B5-A2C71F3665B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710AD9B-8E69-42EB-85C8-C4F715D950E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EDBB39B-2A95-45EB-9195-98A0813F149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2DFB6A1-DCC6-4FEF-A3AF-819DEE98B47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EA70395-26A4-416F-9683-2B51E9DFCBF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DB0E297-A1FA-4826-B03E-4079677E345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2E04397-8C47-4455-ABBB-5A098616B4A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BB16DE9-70D6-40BB-84A1-E9BA1D8CAAD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6F72DA8-4D4B-48FE-8FE2-701E160EE90F}"/>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407CDF2-6807-49AF-9624-8A2B8F5C905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5106DFC-930F-4777-B1D3-498F937A239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5313B6B-D7B8-404D-8660-CF09F9506DF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73CFADD-60A4-4EA3-9C6F-FB2FDB3FBDF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F985ED4-44F1-415D-B4E9-8BAFEB98FCE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C243C72-F986-4345-832A-559D11EB46C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C232A81-94B2-437C-BE48-4AC46467EEB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82ABA0C-214F-4167-8236-03418BDE127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DD08989-D3B5-4121-A9D3-7699EF673E2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C76C4B8-FC4E-47B6-99EC-1B00EC8B6CD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0E3710B-1D7F-4554-BB40-B677F7865A6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令和４年度は、全国平均を０．０２ポイント上回ったが、主要産業が少ないことから財政基盤が弱く、類似団体平均を０．１５ポイント下回っている。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今後も緊急に必要な事業を峻別し、歳出の削減を図るとともに、町税等の徴収率向上に取り組み自主財源の確保に努める。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40454C4-F67E-4947-9DEB-78F7CE0FC0C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235EA20-1E1B-44E3-916C-B7534810F32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2E3B4E61-A14C-495F-A8FB-F2238D3781FA}"/>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A164B1B1-3E95-4288-8935-7E8C1007AEF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40D3EE98-645A-454A-9E6D-6D4CD249B585}"/>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83C4A049-00BE-48CD-8DDF-394E5CB44154}"/>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83FC0F52-5921-4A07-B17B-E63C86F0968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8234DAD5-DD92-4DED-A0D2-5ED66CA5D68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77A20119-AC18-4FC4-B997-6BA3002632D4}"/>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DEFE0023-720D-4B9A-B190-C01F149E134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549C0ACC-28E3-4A85-A7AB-7FE3116600F7}"/>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8EBBD793-E0BA-4577-B0DA-34E73D494503}"/>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013F573-84E6-47EB-A1A8-91C49FED12DF}"/>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10E608-A86D-48F0-9285-49DCC50379C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43454C77-82FD-4258-BE70-C464DBE6362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9D5A9507-329D-4EFE-A876-2A9C7804C19B}"/>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85D25FDA-0FF1-4C88-B3AE-410E4195A03D}"/>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80A557C8-3214-4A7E-BD90-BFD7533962FA}"/>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B0187B4B-B19D-4FD6-9977-09252B8E18A8}"/>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76DFBE1E-ED10-4180-98ED-FC16F618E26A}"/>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3819ACF7-A11E-42EE-BAF0-0D89084D5DE7}"/>
            </a:ext>
          </a:extLst>
        </xdr:cNvPr>
        <xdr:cNvCxnSpPr/>
      </xdr:nvCxnSpPr>
      <xdr:spPr>
        <a:xfrm>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B3F2D961-C593-41C2-AD02-B09036E60546}"/>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A6ADE89-0961-4E96-8395-AAE823808D1F}"/>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2" name="直線コネクタ 71">
          <a:extLst>
            <a:ext uri="{FF2B5EF4-FFF2-40B4-BE49-F238E27FC236}">
              <a16:creationId xmlns:a16="http://schemas.microsoft.com/office/drawing/2014/main" id="{0143D6AA-9732-4A26-A4AF-D6B1370C5EF2}"/>
            </a:ext>
          </a:extLst>
        </xdr:cNvPr>
        <xdr:cNvCxnSpPr/>
      </xdr:nvCxnSpPr>
      <xdr:spPr>
        <a:xfrm>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AA40D3F3-0A92-4BA7-AB49-BD18651ACEB5}"/>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E7B3575-75AF-4816-83D0-DE40C70C8F29}"/>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5" name="直線コネクタ 74">
          <a:extLst>
            <a:ext uri="{FF2B5EF4-FFF2-40B4-BE49-F238E27FC236}">
              <a16:creationId xmlns:a16="http://schemas.microsoft.com/office/drawing/2014/main" id="{DD5CB8F6-9CB5-4CC6-80E0-706D1065DDCD}"/>
            </a:ext>
          </a:extLst>
        </xdr:cNvPr>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9D939D62-B827-4EF1-8C37-B7FCE34E25FC}"/>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3C711E26-7907-4074-A9CB-5E611ABB95DC}"/>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8" name="直線コネクタ 77">
          <a:extLst>
            <a:ext uri="{FF2B5EF4-FFF2-40B4-BE49-F238E27FC236}">
              <a16:creationId xmlns:a16="http://schemas.microsoft.com/office/drawing/2014/main" id="{43BCB85D-5268-4600-AC3F-E12429500A59}"/>
            </a:ext>
          </a:extLst>
        </xdr:cNvPr>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3E05B6E4-14ED-489E-9A09-911EB07DC919}"/>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9E51A3CF-AE11-459D-BAE1-090CA32AF565}"/>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509B035D-F413-4EEE-852A-81F0DB20FC31}"/>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C7AF195C-10DD-40AC-89BD-3A8E5D2775EF}"/>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C2622BC-7EFC-43C0-A174-EA205A8A9AE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37C7B59-6380-4E1F-80F5-9CDD6DFFCD7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2719407-550B-437E-A429-613E2C2A874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AD8F29B-B77A-4C29-B9C8-320FD135D14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B6D6472-F5F4-471A-84B1-959AB8E0D3C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975677AB-B7A0-4FC7-BE0F-901ED7BBF8DF}"/>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4CD4784F-EA1F-47CA-8A28-DBA96BEA2B71}"/>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a:extLst>
            <a:ext uri="{FF2B5EF4-FFF2-40B4-BE49-F238E27FC236}">
              <a16:creationId xmlns:a16="http://schemas.microsoft.com/office/drawing/2014/main" id="{194DE63D-BB47-445E-9A03-96C9EBD671FF}"/>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a:extLst>
            <a:ext uri="{FF2B5EF4-FFF2-40B4-BE49-F238E27FC236}">
              <a16:creationId xmlns:a16="http://schemas.microsoft.com/office/drawing/2014/main" id="{DFAE3314-37A6-436B-849F-B5836372F72D}"/>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a:extLst>
            <a:ext uri="{FF2B5EF4-FFF2-40B4-BE49-F238E27FC236}">
              <a16:creationId xmlns:a16="http://schemas.microsoft.com/office/drawing/2014/main" id="{FDE162C0-AA32-460A-A0AD-FF0C76ACE9D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a:extLst>
            <a:ext uri="{FF2B5EF4-FFF2-40B4-BE49-F238E27FC236}">
              <a16:creationId xmlns:a16="http://schemas.microsoft.com/office/drawing/2014/main" id="{CE6D8957-AB93-4977-B08E-3F84C5F72101}"/>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a:extLst>
            <a:ext uri="{FF2B5EF4-FFF2-40B4-BE49-F238E27FC236}">
              <a16:creationId xmlns:a16="http://schemas.microsoft.com/office/drawing/2014/main" id="{7A5B1A75-2C52-463A-9B0A-D540A094DE91}"/>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a:extLst>
            <a:ext uri="{FF2B5EF4-FFF2-40B4-BE49-F238E27FC236}">
              <a16:creationId xmlns:a16="http://schemas.microsoft.com/office/drawing/2014/main" id="{5A124823-17D4-478D-B478-927756427EC7}"/>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6" name="楕円 95">
          <a:extLst>
            <a:ext uri="{FF2B5EF4-FFF2-40B4-BE49-F238E27FC236}">
              <a16:creationId xmlns:a16="http://schemas.microsoft.com/office/drawing/2014/main" id="{DEC316C5-ECA7-4969-9BDD-5CBF4549DECD}"/>
            </a:ext>
          </a:extLst>
        </xdr:cNvPr>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7" name="テキスト ボックス 96">
          <a:extLst>
            <a:ext uri="{FF2B5EF4-FFF2-40B4-BE49-F238E27FC236}">
              <a16:creationId xmlns:a16="http://schemas.microsoft.com/office/drawing/2014/main" id="{58397F94-06D3-4D2E-A982-9AA5CA7217E0}"/>
            </a:ext>
          </a:extLst>
        </xdr:cNvPr>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C0615C54-5CF9-40DC-A777-BA21558DA23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FF786F3B-98FB-4547-976C-423F6A3AB1D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6B16E65D-D753-4D2C-968A-4BC648A4257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E6012AD-86E0-477F-9F7A-17EF092360E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139DB41-0822-4228-B902-333C7FDE3CC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F57EED33-9213-48BF-AD0D-CB7F2C924FD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F2ECFC14-E018-462F-8539-9BFFFC46AE0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782AFE1-57D6-41DF-A69B-4AC0FE7F678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97DF4272-C447-4585-9B49-174A34FE816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27CCB9B1-D912-4807-BD63-42BD5AF7D97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B00D1F11-E781-4E3F-8071-96ECDE0B1E1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A305C66C-E122-43E2-9DB6-80EEB0655F8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9A836C9A-DF09-41CF-8579-4AD825EEF37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令和２年度に会計年度任用職員制度が導入されたことにより９０％を上回ったが、令和３年度は普通交付税及び臨時財政対策債（分母）の増により８７．３％となった。令和４年度は、普通交付税及び臨時財政対策債（分母）の減により令和２年度と同水準の９１．５％となってい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全国平均を０．７ポイント下回っているが、類似団体平均は２．２ポイント上回っている。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引き続き財政構造の弾力性を確保するため、事務事業の見直しを進めるなど経常経費の削減に努める。</a:t>
          </a:r>
          <a:endParaRPr kumimoji="1" lang="en-US" altLang="ja-JP" sz="10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680D3773-8757-4328-905B-90CD5211D57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C3AD417F-AC79-4D4F-9225-31C26FCCBE6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705287D6-34CC-48BC-B764-0D89D3BBBC6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CF074E53-56A9-4582-BAFE-2064CEB52D18}"/>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6BC6E9C3-EA84-42A0-B498-D092C5DF5DC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2A72D056-166F-409F-9589-E82BF3EA0E0F}"/>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35FCE407-918C-4C43-B74C-2C738AE67064}"/>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E287FEB5-9450-40B2-8C57-09E35AE42301}"/>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6D0D14E9-2C14-4D84-A1DF-7E7AD7BF9D0C}"/>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DF85359D-AAB3-4A0D-91BE-41582E276539}"/>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3CCE1112-BC4F-4522-BF03-13A123F4F372}"/>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FF91030F-3830-4545-86D1-30FA0B43773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C0AC15B0-0D79-4F2F-864F-AE2B4DE2658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58A1BB1B-CDC5-40F8-9D0D-E16AA9DBDEE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63EFEA44-8717-430E-8676-6B4A7900E601}"/>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1859F2A5-6676-4FB5-97AC-EDC5D4D1A9F6}"/>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A521FD86-28A2-44F0-BCC8-591A83AD9096}"/>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3B6DB42A-EC3F-41AC-B769-1C40784225E6}"/>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318AB5AA-A6FA-49FA-AE77-4D3C02CE0A5F}"/>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64</xdr:row>
      <xdr:rowOff>135890</xdr:rowOff>
    </xdr:to>
    <xdr:cxnSp macro="">
      <xdr:nvCxnSpPr>
        <xdr:cNvPr id="130" name="直線コネクタ 129">
          <a:extLst>
            <a:ext uri="{FF2B5EF4-FFF2-40B4-BE49-F238E27FC236}">
              <a16:creationId xmlns:a16="http://schemas.microsoft.com/office/drawing/2014/main" id="{F315C4DE-F892-4044-A8EC-92E83D32F683}"/>
            </a:ext>
          </a:extLst>
        </xdr:cNvPr>
        <xdr:cNvCxnSpPr/>
      </xdr:nvCxnSpPr>
      <xdr:spPr>
        <a:xfrm>
          <a:off x="4114800" y="10905998"/>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89703396-3DD7-4361-A8B1-C7E03D5DEF7F}"/>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7153A8B5-9E40-4557-AF3C-3501D98A7891}"/>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64</xdr:row>
      <xdr:rowOff>150368</xdr:rowOff>
    </xdr:to>
    <xdr:cxnSp macro="">
      <xdr:nvCxnSpPr>
        <xdr:cNvPr id="133" name="直線コネクタ 132">
          <a:extLst>
            <a:ext uri="{FF2B5EF4-FFF2-40B4-BE49-F238E27FC236}">
              <a16:creationId xmlns:a16="http://schemas.microsoft.com/office/drawing/2014/main" id="{64F29B32-401C-4949-9BD0-98D2894EA480}"/>
            </a:ext>
          </a:extLst>
        </xdr:cNvPr>
        <xdr:cNvCxnSpPr/>
      </xdr:nvCxnSpPr>
      <xdr:spPr>
        <a:xfrm flipV="1">
          <a:off x="3225800" y="1090599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F4984FCE-7016-4B13-8E34-D615286E8045}"/>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B6490472-BDC7-48D9-8C2E-110241DD09E1}"/>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64</xdr:row>
      <xdr:rowOff>150368</xdr:rowOff>
    </xdr:to>
    <xdr:cxnSp macro="">
      <xdr:nvCxnSpPr>
        <xdr:cNvPr id="136" name="直線コネクタ 135">
          <a:extLst>
            <a:ext uri="{FF2B5EF4-FFF2-40B4-BE49-F238E27FC236}">
              <a16:creationId xmlns:a16="http://schemas.microsoft.com/office/drawing/2014/main" id="{CAC80FE0-3337-427F-BE15-33161C4D4BAB}"/>
            </a:ext>
          </a:extLst>
        </xdr:cNvPr>
        <xdr:cNvCxnSpPr/>
      </xdr:nvCxnSpPr>
      <xdr:spPr>
        <a:xfrm>
          <a:off x="2336800" y="1102182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3F09896A-198A-48B0-A980-21A91D059523}"/>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C087E6F8-374C-466F-9255-5B0D86E6253F}"/>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20066</xdr:rowOff>
    </xdr:from>
    <xdr:to>
      <xdr:col>11</xdr:col>
      <xdr:colOff>31750</xdr:colOff>
      <xdr:row>64</xdr:row>
      <xdr:rowOff>49022</xdr:rowOff>
    </xdr:to>
    <xdr:cxnSp macro="">
      <xdr:nvCxnSpPr>
        <xdr:cNvPr id="139" name="直線コネクタ 138">
          <a:extLst>
            <a:ext uri="{FF2B5EF4-FFF2-40B4-BE49-F238E27FC236}">
              <a16:creationId xmlns:a16="http://schemas.microsoft.com/office/drawing/2014/main" id="{2FB09B32-9E06-41A7-8EC1-E35FE3199887}"/>
            </a:ext>
          </a:extLst>
        </xdr:cNvPr>
        <xdr:cNvCxnSpPr/>
      </xdr:nvCxnSpPr>
      <xdr:spPr>
        <a:xfrm>
          <a:off x="1447800" y="109928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76542E2D-6D09-4D7B-A187-FCD7E739EC32}"/>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B1C42815-8369-4829-9BAF-2663F6EC8E42}"/>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5E736813-7425-4FF5-98D0-4E219E3C4A45}"/>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0B2087F0-D91F-4422-9E49-58B228CB9703}"/>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D0EAA361-821C-4273-8F38-BB17214C4F4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71F7F262-4B87-45C8-885E-EE1AF9FDD18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A028161-39FC-43CB-BA26-514F5F9DD06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C3CCA4E-5606-4F6A-B932-6F151ED0479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C8AE7FB-ACD4-48D2-BB8F-A68F0229C2D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9" name="楕円 148">
          <a:extLst>
            <a:ext uri="{FF2B5EF4-FFF2-40B4-BE49-F238E27FC236}">
              <a16:creationId xmlns:a16="http://schemas.microsoft.com/office/drawing/2014/main" id="{ED9DA4DC-3987-47BC-8251-F2C080FF4EBE}"/>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0" name="財政構造の弾力性該当値テキスト">
          <a:extLst>
            <a:ext uri="{FF2B5EF4-FFF2-40B4-BE49-F238E27FC236}">
              <a16:creationId xmlns:a16="http://schemas.microsoft.com/office/drawing/2014/main" id="{7DEF27A1-F0EC-46DD-AAE7-E0530E0BF009}"/>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1" name="楕円 150">
          <a:extLst>
            <a:ext uri="{FF2B5EF4-FFF2-40B4-BE49-F238E27FC236}">
              <a16:creationId xmlns:a16="http://schemas.microsoft.com/office/drawing/2014/main" id="{94515BF5-CC0C-43B8-B9AB-FD3BF4274FB8}"/>
            </a:ext>
          </a:extLst>
        </xdr:cNvPr>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52" name="テキスト ボックス 151">
          <a:extLst>
            <a:ext uri="{FF2B5EF4-FFF2-40B4-BE49-F238E27FC236}">
              <a16:creationId xmlns:a16="http://schemas.microsoft.com/office/drawing/2014/main" id="{BFE82F6B-4A9A-4E7B-9582-6C2C08E169BA}"/>
            </a:ext>
          </a:extLst>
        </xdr:cNvPr>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3" name="楕円 152">
          <a:extLst>
            <a:ext uri="{FF2B5EF4-FFF2-40B4-BE49-F238E27FC236}">
              <a16:creationId xmlns:a16="http://schemas.microsoft.com/office/drawing/2014/main" id="{26BA76C6-D3CE-475D-B7C2-D8920E146AFD}"/>
            </a:ext>
          </a:extLst>
        </xdr:cNvPr>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4" name="テキスト ボックス 153">
          <a:extLst>
            <a:ext uri="{FF2B5EF4-FFF2-40B4-BE49-F238E27FC236}">
              <a16:creationId xmlns:a16="http://schemas.microsoft.com/office/drawing/2014/main" id="{E3AD1280-E7AD-4719-B8F6-3A9DDD6CCC02}"/>
            </a:ext>
          </a:extLst>
        </xdr:cNvPr>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5" name="楕円 154">
          <a:extLst>
            <a:ext uri="{FF2B5EF4-FFF2-40B4-BE49-F238E27FC236}">
              <a16:creationId xmlns:a16="http://schemas.microsoft.com/office/drawing/2014/main" id="{9FD48E59-A498-40FB-8DAC-82E8EF81CF20}"/>
            </a:ext>
          </a:extLst>
        </xdr:cNvPr>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109999</xdr:rowOff>
    </xdr:from>
    <xdr:ext cx="762000" cy="259045"/>
    <xdr:sp macro="" textlink="">
      <xdr:nvSpPr>
        <xdr:cNvPr id="156" name="テキスト ボックス 155">
          <a:extLst>
            <a:ext uri="{FF2B5EF4-FFF2-40B4-BE49-F238E27FC236}">
              <a16:creationId xmlns:a16="http://schemas.microsoft.com/office/drawing/2014/main" id="{BB3E3A22-6B84-4772-9AD7-B814BDD3D7EE}"/>
            </a:ext>
          </a:extLst>
        </xdr:cNvPr>
        <xdr:cNvSpPr txBox="1"/>
      </xdr:nvSpPr>
      <xdr:spPr>
        <a:xfrm>
          <a:off x="1955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140716</xdr:rowOff>
    </xdr:from>
    <xdr:to>
      <xdr:col>7</xdr:col>
      <xdr:colOff>31750</xdr:colOff>
      <xdr:row>64</xdr:row>
      <xdr:rowOff>70866</xdr:rowOff>
    </xdr:to>
    <xdr:sp macro="" textlink="">
      <xdr:nvSpPr>
        <xdr:cNvPr id="157" name="楕円 156">
          <a:extLst>
            <a:ext uri="{FF2B5EF4-FFF2-40B4-BE49-F238E27FC236}">
              <a16:creationId xmlns:a16="http://schemas.microsoft.com/office/drawing/2014/main" id="{1A087875-E169-4635-9C6E-F333F24BBA36}"/>
            </a:ext>
          </a:extLst>
        </xdr:cNvPr>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81043</xdr:rowOff>
    </xdr:from>
    <xdr:ext cx="762000" cy="259045"/>
    <xdr:sp macro="" textlink="">
      <xdr:nvSpPr>
        <xdr:cNvPr id="158" name="テキスト ボックス 157">
          <a:extLst>
            <a:ext uri="{FF2B5EF4-FFF2-40B4-BE49-F238E27FC236}">
              <a16:creationId xmlns:a16="http://schemas.microsoft.com/office/drawing/2014/main" id="{FCDC0E1B-3248-4EB0-95A8-957E2D9CB246}"/>
            </a:ext>
          </a:extLst>
        </xdr:cNvPr>
        <xdr:cNvSpPr txBox="1"/>
      </xdr:nvSpPr>
      <xdr:spPr>
        <a:xfrm>
          <a:off x="1066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98E5562E-1A2C-4928-91FF-E58825D4D3D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FEF6F3A9-5FE3-41C9-9435-76B7F8AC269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51F04E79-0CD2-4F7B-A2CF-AB49AFAE4AE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[141,640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E15CF7E0-948D-4226-B497-66B7BF4E5EF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9EA2C488-CFC8-495F-8A7B-060BF389979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997B6C12-78CD-49BB-9E8C-0B09F1991E2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FAD0B460-4F7A-4000-A058-332A1106432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B98E5582-27F0-4474-B660-53623B51D8A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D57138F7-DFA5-412C-9950-BC8856AA03A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ACEBBFDF-9A75-4BB2-8ED6-0DEFE3A3960F}"/>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A8AB8B99-893E-4805-9DC3-64666DCA03B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EBC76E5C-68B5-4915-8973-BC502F5FC29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F1D126CD-734D-4FC0-97AB-2DFE057B41B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令和４年度は、新型コロナウイルスワクチン関連経費の減により前年度比較で１，１７６円減少した。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また、全国平均は１８，４４１円下回っているが、類似団体平均は１，１４３円上回っている。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今後は、民間で実施可能な事業の移管や入札及び契約の見直し等によるコストの削減を引き続き行う。</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EC83EAC0-F440-456B-8919-81E4D69F1E4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5769A9E4-4CCD-41B4-A233-E6D335197BE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7E585ABC-06A0-4501-BB6A-FDC543BCCC9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6A57F3F9-A340-4B9D-A051-4A735AE36E9C}"/>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286A5052-1C50-4B51-BB52-41638D911E8C}"/>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61A4E36A-1484-4D60-86AD-36E7D7C1E58E}"/>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9027405C-6FC0-4FED-8DA9-DF84EFD5E41F}"/>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3811D778-D50D-440C-9645-37C5990E16D4}"/>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44CF5B3C-67CB-4785-85DE-B1D726C9F7FD}"/>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D6ADA529-5F7A-4614-A7B8-48EB61C64C3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C16271A1-99C2-46BA-A1FE-7C2828E3E5A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A97C09D4-73C7-4B60-BAC9-01B1070A7B3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78521457-781A-4C13-AB9B-2657143D56AE}"/>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563374C6-E0B9-4ACB-B255-ADE76D761C2D}"/>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E11B7474-4E70-4FAD-8FB3-1D1CC09C5362}"/>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6239ECD6-1D11-466D-A99C-2EEEA0DD9058}"/>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920025D6-6523-4FC7-9A8D-E8DDCE28E095}"/>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22594</xdr:rowOff>
    </xdr:from>
    <xdr:to>
      <xdr:col>23</xdr:col>
      <xdr:colOff>133350</xdr:colOff>
      <xdr:row>83</xdr:row>
      <xdr:rowOff>29688</xdr:rowOff>
    </xdr:to>
    <xdr:cxnSp macro="">
      <xdr:nvCxnSpPr>
        <xdr:cNvPr id="189" name="直線コネクタ 188">
          <a:extLst>
            <a:ext uri="{FF2B5EF4-FFF2-40B4-BE49-F238E27FC236}">
              <a16:creationId xmlns:a16="http://schemas.microsoft.com/office/drawing/2014/main" id="{42FE05E2-F994-4C37-A177-FA6255456177}"/>
            </a:ext>
          </a:extLst>
        </xdr:cNvPr>
        <xdr:cNvCxnSpPr/>
      </xdr:nvCxnSpPr>
      <xdr:spPr>
        <a:xfrm flipV="1">
          <a:off x="4114800" y="14252944"/>
          <a:ext cx="8382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3CA429DA-915A-4292-972D-13AD8DB4FAB6}"/>
            </a:ext>
          </a:extLst>
        </xdr:cNvPr>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8A94674E-01A7-4773-B6C0-9E6D31DBBA02}"/>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165305</xdr:rowOff>
    </xdr:from>
    <xdr:to>
      <xdr:col>19</xdr:col>
      <xdr:colOff>133350</xdr:colOff>
      <xdr:row>83</xdr:row>
      <xdr:rowOff>29688</xdr:rowOff>
    </xdr:to>
    <xdr:cxnSp macro="">
      <xdr:nvCxnSpPr>
        <xdr:cNvPr id="192" name="直線コネクタ 191">
          <a:extLst>
            <a:ext uri="{FF2B5EF4-FFF2-40B4-BE49-F238E27FC236}">
              <a16:creationId xmlns:a16="http://schemas.microsoft.com/office/drawing/2014/main" id="{EAAEDC1D-75FF-41D2-A138-8EEC935E062A}"/>
            </a:ext>
          </a:extLst>
        </xdr:cNvPr>
        <xdr:cNvCxnSpPr/>
      </xdr:nvCxnSpPr>
      <xdr:spPr>
        <a:xfrm>
          <a:off x="3225800" y="14224205"/>
          <a:ext cx="8890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F357844D-E882-4E8C-8B13-E03C8584299F}"/>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CF7416F1-472B-45DC-A44A-A23F271D02B0}"/>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53666</xdr:rowOff>
    </xdr:from>
    <xdr:to>
      <xdr:col>15</xdr:col>
      <xdr:colOff>82550</xdr:colOff>
      <xdr:row>82</xdr:row>
      <xdr:rowOff>165305</xdr:rowOff>
    </xdr:to>
    <xdr:cxnSp macro="">
      <xdr:nvCxnSpPr>
        <xdr:cNvPr id="195" name="直線コネクタ 194">
          <a:extLst>
            <a:ext uri="{FF2B5EF4-FFF2-40B4-BE49-F238E27FC236}">
              <a16:creationId xmlns:a16="http://schemas.microsoft.com/office/drawing/2014/main" id="{D7ABBAAA-8D2F-42F2-9F4A-8F6D46B1F765}"/>
            </a:ext>
          </a:extLst>
        </xdr:cNvPr>
        <xdr:cNvCxnSpPr/>
      </xdr:nvCxnSpPr>
      <xdr:spPr>
        <a:xfrm>
          <a:off x="2336800" y="14112566"/>
          <a:ext cx="889000" cy="1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E56CA69B-D0D0-4880-A9A5-676E05302C11}"/>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626402C0-F900-4134-A2D5-D572F546A7D5}"/>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4435</xdr:rowOff>
    </xdr:from>
    <xdr:to>
      <xdr:col>11</xdr:col>
      <xdr:colOff>31750</xdr:colOff>
      <xdr:row>82</xdr:row>
      <xdr:rowOff>53666</xdr:rowOff>
    </xdr:to>
    <xdr:cxnSp macro="">
      <xdr:nvCxnSpPr>
        <xdr:cNvPr id="198" name="直線コネクタ 197">
          <a:extLst>
            <a:ext uri="{FF2B5EF4-FFF2-40B4-BE49-F238E27FC236}">
              <a16:creationId xmlns:a16="http://schemas.microsoft.com/office/drawing/2014/main" id="{9515BD4F-FEA7-44D8-A1B4-792A0AE50BCE}"/>
            </a:ext>
          </a:extLst>
        </xdr:cNvPr>
        <xdr:cNvCxnSpPr/>
      </xdr:nvCxnSpPr>
      <xdr:spPr>
        <a:xfrm>
          <a:off x="1447800" y="14063335"/>
          <a:ext cx="889000" cy="4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E98D7B6F-3F60-4738-84B8-68F377E947D9}"/>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E5D6C675-DDD5-4357-A32C-EDB716A527A8}"/>
            </a:ext>
          </a:extLst>
        </xdr:cNvPr>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20F4CB7C-C0F4-4497-85DA-613B25D7753D}"/>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328E9D0A-2D0B-4154-BC61-68228A88E0BC}"/>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47F5083C-5AD4-4E71-841A-ACC845383A3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20417848-889B-45FA-86CE-72C4C75A4E5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DF5BB53B-B3F4-4883-B515-04E47A613AB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D593D4-4CAB-44B9-9A88-AF4C0B67329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B43AC0F-9BFF-4A0C-B3D3-EE58EE0CA40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143244</xdr:rowOff>
    </xdr:from>
    <xdr:to>
      <xdr:col>23</xdr:col>
      <xdr:colOff>184150</xdr:colOff>
      <xdr:row>83</xdr:row>
      <xdr:rowOff>73394</xdr:rowOff>
    </xdr:to>
    <xdr:sp macro="" textlink="">
      <xdr:nvSpPr>
        <xdr:cNvPr id="208" name="楕円 207">
          <a:extLst>
            <a:ext uri="{FF2B5EF4-FFF2-40B4-BE49-F238E27FC236}">
              <a16:creationId xmlns:a16="http://schemas.microsoft.com/office/drawing/2014/main" id="{CF08C573-DDAB-4B81-855C-660D600529C9}"/>
            </a:ext>
          </a:extLst>
        </xdr:cNvPr>
        <xdr:cNvSpPr/>
      </xdr:nvSpPr>
      <xdr:spPr>
        <a:xfrm>
          <a:off x="4902200" y="1420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115321</xdr:rowOff>
    </xdr:from>
    <xdr:ext cx="762000" cy="259045"/>
    <xdr:sp macro="" textlink="">
      <xdr:nvSpPr>
        <xdr:cNvPr id="209" name="人件費・物件費等の状況該当値テキスト">
          <a:extLst>
            <a:ext uri="{FF2B5EF4-FFF2-40B4-BE49-F238E27FC236}">
              <a16:creationId xmlns:a16="http://schemas.microsoft.com/office/drawing/2014/main" id="{63ABB8BD-E2C9-4CF8-B5E7-E2E24F2540B9}"/>
            </a:ext>
          </a:extLst>
        </xdr:cNvPr>
        <xdr:cNvSpPr txBox="1"/>
      </xdr:nvSpPr>
      <xdr:spPr>
        <a:xfrm>
          <a:off x="5041900" y="141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150338</xdr:rowOff>
    </xdr:from>
    <xdr:to>
      <xdr:col>19</xdr:col>
      <xdr:colOff>184150</xdr:colOff>
      <xdr:row>83</xdr:row>
      <xdr:rowOff>80488</xdr:rowOff>
    </xdr:to>
    <xdr:sp macro="" textlink="">
      <xdr:nvSpPr>
        <xdr:cNvPr id="210" name="楕円 209">
          <a:extLst>
            <a:ext uri="{FF2B5EF4-FFF2-40B4-BE49-F238E27FC236}">
              <a16:creationId xmlns:a16="http://schemas.microsoft.com/office/drawing/2014/main" id="{02D74B94-B9BD-4B7E-8835-B0B3A03D19F9}"/>
            </a:ext>
          </a:extLst>
        </xdr:cNvPr>
        <xdr:cNvSpPr/>
      </xdr:nvSpPr>
      <xdr:spPr>
        <a:xfrm>
          <a:off x="4064000" y="1420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65265</xdr:rowOff>
    </xdr:from>
    <xdr:ext cx="736600" cy="259045"/>
    <xdr:sp macro="" textlink="">
      <xdr:nvSpPr>
        <xdr:cNvPr id="211" name="テキスト ボックス 210">
          <a:extLst>
            <a:ext uri="{FF2B5EF4-FFF2-40B4-BE49-F238E27FC236}">
              <a16:creationId xmlns:a16="http://schemas.microsoft.com/office/drawing/2014/main" id="{6CEFA089-E66A-4878-98B2-16FFD52B9C96}"/>
            </a:ext>
          </a:extLst>
        </xdr:cNvPr>
        <xdr:cNvSpPr txBox="1"/>
      </xdr:nvSpPr>
      <xdr:spPr>
        <a:xfrm>
          <a:off x="3733800" y="14295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114505</xdr:rowOff>
    </xdr:from>
    <xdr:to>
      <xdr:col>15</xdr:col>
      <xdr:colOff>133350</xdr:colOff>
      <xdr:row>83</xdr:row>
      <xdr:rowOff>44655</xdr:rowOff>
    </xdr:to>
    <xdr:sp macro="" textlink="">
      <xdr:nvSpPr>
        <xdr:cNvPr id="212" name="楕円 211">
          <a:extLst>
            <a:ext uri="{FF2B5EF4-FFF2-40B4-BE49-F238E27FC236}">
              <a16:creationId xmlns:a16="http://schemas.microsoft.com/office/drawing/2014/main" id="{888CC55F-6095-4792-9CF4-48DF31D95868}"/>
            </a:ext>
          </a:extLst>
        </xdr:cNvPr>
        <xdr:cNvSpPr/>
      </xdr:nvSpPr>
      <xdr:spPr>
        <a:xfrm>
          <a:off x="3175000" y="141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29432</xdr:rowOff>
    </xdr:from>
    <xdr:ext cx="762000" cy="259045"/>
    <xdr:sp macro="" textlink="">
      <xdr:nvSpPr>
        <xdr:cNvPr id="213" name="テキスト ボックス 212">
          <a:extLst>
            <a:ext uri="{FF2B5EF4-FFF2-40B4-BE49-F238E27FC236}">
              <a16:creationId xmlns:a16="http://schemas.microsoft.com/office/drawing/2014/main" id="{A4E4D07B-6C4D-485D-9F77-69B5D87142F6}"/>
            </a:ext>
          </a:extLst>
        </xdr:cNvPr>
        <xdr:cNvSpPr txBox="1"/>
      </xdr:nvSpPr>
      <xdr:spPr>
        <a:xfrm>
          <a:off x="2844800" y="1425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2866</xdr:rowOff>
    </xdr:from>
    <xdr:to>
      <xdr:col>11</xdr:col>
      <xdr:colOff>82550</xdr:colOff>
      <xdr:row>82</xdr:row>
      <xdr:rowOff>104466</xdr:rowOff>
    </xdr:to>
    <xdr:sp macro="" textlink="">
      <xdr:nvSpPr>
        <xdr:cNvPr id="214" name="楕円 213">
          <a:extLst>
            <a:ext uri="{FF2B5EF4-FFF2-40B4-BE49-F238E27FC236}">
              <a16:creationId xmlns:a16="http://schemas.microsoft.com/office/drawing/2014/main" id="{B729A650-8B94-498E-BEB4-2DB399EED4B7}"/>
            </a:ext>
          </a:extLst>
        </xdr:cNvPr>
        <xdr:cNvSpPr/>
      </xdr:nvSpPr>
      <xdr:spPr>
        <a:xfrm>
          <a:off x="2286000" y="1406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89243</xdr:rowOff>
    </xdr:from>
    <xdr:ext cx="762000" cy="259045"/>
    <xdr:sp macro="" textlink="">
      <xdr:nvSpPr>
        <xdr:cNvPr id="215" name="テキスト ボックス 214">
          <a:extLst>
            <a:ext uri="{FF2B5EF4-FFF2-40B4-BE49-F238E27FC236}">
              <a16:creationId xmlns:a16="http://schemas.microsoft.com/office/drawing/2014/main" id="{F87DD10A-9669-42C4-9001-187891728215}"/>
            </a:ext>
          </a:extLst>
        </xdr:cNvPr>
        <xdr:cNvSpPr txBox="1"/>
      </xdr:nvSpPr>
      <xdr:spPr>
        <a:xfrm>
          <a:off x="1955800" y="1414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125085</xdr:rowOff>
    </xdr:from>
    <xdr:to>
      <xdr:col>7</xdr:col>
      <xdr:colOff>31750</xdr:colOff>
      <xdr:row>82</xdr:row>
      <xdr:rowOff>55235</xdr:rowOff>
    </xdr:to>
    <xdr:sp macro="" textlink="">
      <xdr:nvSpPr>
        <xdr:cNvPr id="216" name="楕円 215">
          <a:extLst>
            <a:ext uri="{FF2B5EF4-FFF2-40B4-BE49-F238E27FC236}">
              <a16:creationId xmlns:a16="http://schemas.microsoft.com/office/drawing/2014/main" id="{DD0D6302-AEB0-4BEC-86C3-3FE7D7A9B4B9}"/>
            </a:ext>
          </a:extLst>
        </xdr:cNvPr>
        <xdr:cNvSpPr/>
      </xdr:nvSpPr>
      <xdr:spPr>
        <a:xfrm>
          <a:off x="1397000" y="140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65412</xdr:rowOff>
    </xdr:from>
    <xdr:ext cx="762000" cy="259045"/>
    <xdr:sp macro="" textlink="">
      <xdr:nvSpPr>
        <xdr:cNvPr id="217" name="テキスト ボックス 216">
          <a:extLst>
            <a:ext uri="{FF2B5EF4-FFF2-40B4-BE49-F238E27FC236}">
              <a16:creationId xmlns:a16="http://schemas.microsoft.com/office/drawing/2014/main" id="{D3C5D1CB-FA75-4A6B-A195-3855C1FD61A8}"/>
            </a:ext>
          </a:extLst>
        </xdr:cNvPr>
        <xdr:cNvSpPr txBox="1"/>
      </xdr:nvSpPr>
      <xdr:spPr>
        <a:xfrm>
          <a:off x="1066800" y="1378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5BD4EDAC-B0FE-40E2-8647-4804313D44F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BB0904FF-7740-4351-95DA-AF9EBCE3976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DAB61B9B-BE8F-46C8-9C44-CE73CB3FD88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DE66ECFD-A6AA-46B2-A7BA-ED2F87A5AE3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585BDACE-4596-4185-B458-560BC890AA8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258CF57E-F523-4EB9-9CBE-C410FFBDCF0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FE60BF99-147D-46A6-834D-9AE5F4628D6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E70CB70F-0B9F-43D5-B95D-8986C2D2F3B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3AC68A50-FE93-4ED3-9E9A-29D10CE61A7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F554B48F-DCCA-4FB2-BC30-B5E484E4FEA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A25F3F49-F1DE-41D5-9BF4-5379D0D08A7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494D1C64-DD35-4299-AEA3-BE50EB75EE3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E62B40D9-6E92-45C6-AAC3-E54462528CC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類似団体平均及び全国町村平均を上回っていることから、今後も給与の適正化に努める必要がある。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3FFA1E0F-E9EA-48CD-A3FE-A1538359E1E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526221ED-C5DD-46E3-98AD-DB59A4AC59A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EEF4A98C-A513-404D-AC23-1DA77015A879}"/>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B1B697C6-C9C7-474D-A274-07A625EFCD9A}"/>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9DC9A8EE-1988-4CA8-8878-FB953FC749C3}"/>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13D4401F-22D2-4F36-97D4-6403714FCBF2}"/>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4795E0F5-3ECC-4D78-A3B9-BB370217732F}"/>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B65C633C-7F6E-478E-B6F4-8C2B42F22382}"/>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193BFA8F-CBFD-44A1-9329-0D6A68BA0541}"/>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FC9D3812-2A0B-4044-AEA0-BE05BB6D3FCD}"/>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814219ED-DC31-4D71-9C52-807F5B6B2022}"/>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A39166A7-34C3-4DE5-A8F5-B7BA3B1EE917}"/>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EA3EBFA5-03C0-4A5D-936A-68E13DE8C42E}"/>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C3D10013-448D-4F65-8914-6C7F8D7C0292}"/>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9AF212BD-32DF-4F6B-B555-A1EF2F7883C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F0F533D3-0F2F-4C40-AE25-926083442C3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84232A8E-FE16-4964-8F0A-659458DB273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E9480C07-00D2-48E3-8001-3C8F3FCAA602}"/>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9D5A34C9-31DD-49E6-8260-494BD7797BBC}"/>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161150B8-667A-4AB8-B96B-D15FDF379998}"/>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25DA1828-EBE1-442F-98EC-A5775587EA07}"/>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67BA1955-FC39-42B9-8B51-D1F47E34CBC6}"/>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119743</xdr:rowOff>
    </xdr:to>
    <xdr:cxnSp macro="">
      <xdr:nvCxnSpPr>
        <xdr:cNvPr id="253" name="直線コネクタ 252">
          <a:extLst>
            <a:ext uri="{FF2B5EF4-FFF2-40B4-BE49-F238E27FC236}">
              <a16:creationId xmlns:a16="http://schemas.microsoft.com/office/drawing/2014/main" id="{A7B2A147-AF67-42B4-8B4A-05B337A32D3A}"/>
            </a:ext>
          </a:extLst>
        </xdr:cNvPr>
        <xdr:cNvCxnSpPr/>
      </xdr:nvCxnSpPr>
      <xdr:spPr>
        <a:xfrm>
          <a:off x="16179800" y="150014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0D6709E9-1CF2-4B08-B62F-067F59C4AA57}"/>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DD368813-D08E-48DC-BF9E-2B8931F839E5}"/>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87</xdr:row>
      <xdr:rowOff>85271</xdr:rowOff>
    </xdr:to>
    <xdr:cxnSp macro="">
      <xdr:nvCxnSpPr>
        <xdr:cNvPr id="256" name="直線コネクタ 255">
          <a:extLst>
            <a:ext uri="{FF2B5EF4-FFF2-40B4-BE49-F238E27FC236}">
              <a16:creationId xmlns:a16="http://schemas.microsoft.com/office/drawing/2014/main" id="{BD97346F-6F1E-459D-919B-8FE08B81AC5D}"/>
            </a:ext>
          </a:extLst>
        </xdr:cNvPr>
        <xdr:cNvCxnSpPr/>
      </xdr:nvCxnSpPr>
      <xdr:spPr>
        <a:xfrm>
          <a:off x="15290800" y="148635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33B918D6-DCC2-478F-B5A0-C226B68C3FE9}"/>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42956582-951F-48D4-A360-14903D84C7B1}"/>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118836</xdr:rowOff>
    </xdr:to>
    <xdr:cxnSp macro="">
      <xdr:nvCxnSpPr>
        <xdr:cNvPr id="259" name="直線コネクタ 258">
          <a:extLst>
            <a:ext uri="{FF2B5EF4-FFF2-40B4-BE49-F238E27FC236}">
              <a16:creationId xmlns:a16="http://schemas.microsoft.com/office/drawing/2014/main" id="{AC00CDF4-FB6B-4D16-94F8-99ED2912EBC2}"/>
            </a:ext>
          </a:extLst>
        </xdr:cNvPr>
        <xdr:cNvCxnSpPr/>
      </xdr:nvCxnSpPr>
      <xdr:spPr>
        <a:xfrm>
          <a:off x="14401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AEEA6730-DD2B-42FE-933D-BE5AE0C09702}"/>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B379F1BA-3C7E-4EEE-858A-BBB00D40E9EC}"/>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2" name="直線コネクタ 261">
          <a:extLst>
            <a:ext uri="{FF2B5EF4-FFF2-40B4-BE49-F238E27FC236}">
              <a16:creationId xmlns:a16="http://schemas.microsoft.com/office/drawing/2014/main" id="{BAA92A5A-2C55-471A-86C0-F09B999B627C}"/>
            </a:ext>
          </a:extLst>
        </xdr:cNvPr>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3BC8A2CC-A256-4A9A-B1A8-02768A065624}"/>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D8F8D55A-BB39-450F-ADBE-E3E2978680DC}"/>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D0E40557-8C21-443B-BBCC-FE5DE696CB0A}"/>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BCAABFBC-0A60-47AE-9C3E-984579F6B27A}"/>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17EE892-8471-45CA-B29B-7CB8765FF6F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6F080628-4784-4D35-B00D-C267A9CB1E9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0F895C2-D215-4B78-AE4A-AE1DD90B5D7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03E0BA8-3B3F-462C-9ED2-0B86DF2D9CA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D8D97E9-E9AD-46BE-BFC0-603FCDF47DF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2" name="楕円 271">
          <a:extLst>
            <a:ext uri="{FF2B5EF4-FFF2-40B4-BE49-F238E27FC236}">
              <a16:creationId xmlns:a16="http://schemas.microsoft.com/office/drawing/2014/main" id="{B1972BBA-C274-4FB3-8342-F5B57A39A58E}"/>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3" name="給与水準   （国との比較）該当値テキスト">
          <a:extLst>
            <a:ext uri="{FF2B5EF4-FFF2-40B4-BE49-F238E27FC236}">
              <a16:creationId xmlns:a16="http://schemas.microsoft.com/office/drawing/2014/main" id="{B24F5E6D-935E-4469-9932-A3EC7D555D05}"/>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4" name="楕円 273">
          <a:extLst>
            <a:ext uri="{FF2B5EF4-FFF2-40B4-BE49-F238E27FC236}">
              <a16:creationId xmlns:a16="http://schemas.microsoft.com/office/drawing/2014/main" id="{D6C59380-9BA0-4662-9B6B-A37E501A0D92}"/>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5" name="テキスト ボックス 274">
          <a:extLst>
            <a:ext uri="{FF2B5EF4-FFF2-40B4-BE49-F238E27FC236}">
              <a16:creationId xmlns:a16="http://schemas.microsoft.com/office/drawing/2014/main" id="{D2E67435-6698-46BD-B9E5-22D046763E9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76" name="楕円 275">
          <a:extLst>
            <a:ext uri="{FF2B5EF4-FFF2-40B4-BE49-F238E27FC236}">
              <a16:creationId xmlns:a16="http://schemas.microsoft.com/office/drawing/2014/main" id="{71D4E4CC-1833-45D3-B9A2-7E842162D8DB}"/>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77" name="テキスト ボックス 276">
          <a:extLst>
            <a:ext uri="{FF2B5EF4-FFF2-40B4-BE49-F238E27FC236}">
              <a16:creationId xmlns:a16="http://schemas.microsoft.com/office/drawing/2014/main" id="{409479FA-5523-43D1-A483-F9B120727462}"/>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8" name="楕円 277">
          <a:extLst>
            <a:ext uri="{FF2B5EF4-FFF2-40B4-BE49-F238E27FC236}">
              <a16:creationId xmlns:a16="http://schemas.microsoft.com/office/drawing/2014/main" id="{1C9DC4CC-2560-4236-A6DD-45F91DDBEA99}"/>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7DCFB2A8-9607-47F0-883A-56B59B701386}"/>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0" name="楕円 279">
          <a:extLst>
            <a:ext uri="{FF2B5EF4-FFF2-40B4-BE49-F238E27FC236}">
              <a16:creationId xmlns:a16="http://schemas.microsoft.com/office/drawing/2014/main" id="{329DE248-8CE8-4DFE-A8E3-2571A529D8C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D71D38FC-B274-440F-9DC7-C88CC475D551}"/>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91AE05B9-2A44-4674-8570-F0297ED9B37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E2872B81-9F7C-4A5C-8E9A-6E8E7DF1CE7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7D71CBB3-C1EC-4DB5-8C66-3BDF7DBAE8E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5FFEBA21-5A30-4387-BBF6-BACBCBF2555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4D9F393-C8AB-4D5B-97DB-9BD8336A5B9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567D8DB2-504D-463B-AC40-24763B1B22D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1B8329D0-357C-466A-A626-12962F60B00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39CAF850-C8B0-4D03-9E48-561BC30EE69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8CF6A62C-B0A0-4AD1-9145-02543336443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CDD87503-32F5-447B-A9FE-BCD81E23132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4C86CE5-CC93-4AC6-9475-01B692389E1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1321B57F-CD48-4CAA-B22C-5E4A29A0064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BEFE815F-D7A9-4D0F-90C3-FC0199DC65C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ほぼ横ばいで推移しており、類似団体平均を上回る状況が続いている。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住民サービスを低下させることなく、適正な人員配置、組織の編制に努める。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CA4DACC1-CF7F-4934-8354-128E56EF76D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1DD92D79-CD57-4F5F-9783-0A048777957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DE899CB6-7421-4772-A126-F3ED3174963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572A5197-08FF-485C-A629-41E4DED75DE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AAE99EC4-663B-4343-8011-9CB0DA2A5746}"/>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F72AF0E2-71B5-401D-8FD6-477255D4F18F}"/>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44A63C75-F012-47CB-AD23-624FB8D6FEFB}"/>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85B218AF-41E8-4D5D-A7D3-5EA967BDA44A}"/>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89EA74D5-E661-49C4-8B4D-8D342A91E19E}"/>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F503A4A7-51DE-4C83-811C-6237AB8BEBF6}"/>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C8C2CE2B-0F3E-4ECD-B9B7-C9732074CF85}"/>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15BD5F5E-8D03-41A3-BBF6-D06FC6E4FC1E}"/>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79211E58-FD24-4EBE-AEEC-6743EB1A752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33AEFF25-EEC0-4683-A83B-CA2EE9713482}"/>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EFACFBF6-1171-4C91-9C02-E89A88FB2F3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CA96846C-0E4B-464F-B230-BA3168B000D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D33C0445-6914-4C41-B78D-7A10C153B0A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DBD2CC97-AC4A-4D9E-A510-2C354BB3556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9888CC72-F36E-4A5B-B282-82FCFA6265AD}"/>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8B49039F-2CA5-41C2-8C10-E30D3088CEEB}"/>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77A3BB93-4609-42A4-B971-E3777E6EBE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4D5BC708-8656-41A1-87AA-D86EB4575F84}"/>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F95793CE-074E-45AC-BFD8-6A85DA89CC43}"/>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30662</xdr:rowOff>
    </xdr:from>
    <xdr:to>
      <xdr:col>81</xdr:col>
      <xdr:colOff>44450</xdr:colOff>
      <xdr:row>62</xdr:row>
      <xdr:rowOff>42726</xdr:rowOff>
    </xdr:to>
    <xdr:cxnSp macro="">
      <xdr:nvCxnSpPr>
        <xdr:cNvPr id="318" name="直線コネクタ 317">
          <a:extLst>
            <a:ext uri="{FF2B5EF4-FFF2-40B4-BE49-F238E27FC236}">
              <a16:creationId xmlns:a16="http://schemas.microsoft.com/office/drawing/2014/main" id="{C98EFFCB-36C0-4004-9B6E-D7D6D75C9AF9}"/>
            </a:ext>
          </a:extLst>
        </xdr:cNvPr>
        <xdr:cNvCxnSpPr/>
      </xdr:nvCxnSpPr>
      <xdr:spPr>
        <a:xfrm>
          <a:off x="16179800" y="10660562"/>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F6A75504-6D51-488C-B39D-B28767C70E9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568D9BDE-CA8C-4E35-836F-C6BEB5DAD72A}"/>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15149</xdr:rowOff>
    </xdr:from>
    <xdr:to>
      <xdr:col>77</xdr:col>
      <xdr:colOff>44450</xdr:colOff>
      <xdr:row>62</xdr:row>
      <xdr:rowOff>30662</xdr:rowOff>
    </xdr:to>
    <xdr:cxnSp macro="">
      <xdr:nvCxnSpPr>
        <xdr:cNvPr id="321" name="直線コネクタ 320">
          <a:extLst>
            <a:ext uri="{FF2B5EF4-FFF2-40B4-BE49-F238E27FC236}">
              <a16:creationId xmlns:a16="http://schemas.microsoft.com/office/drawing/2014/main" id="{ED9E1DB3-41A4-4F3F-B0B0-7BC4430EA89C}"/>
            </a:ext>
          </a:extLst>
        </xdr:cNvPr>
        <xdr:cNvCxnSpPr/>
      </xdr:nvCxnSpPr>
      <xdr:spPr>
        <a:xfrm>
          <a:off x="15290800" y="10645049"/>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AFE50B1C-9704-41AC-AD54-B959D989F0CA}"/>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58ED52C8-67DC-4947-BE94-D9E73909BFD8}"/>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15149</xdr:rowOff>
    </xdr:from>
    <xdr:to>
      <xdr:col>72</xdr:col>
      <xdr:colOff>203200</xdr:colOff>
      <xdr:row>62</xdr:row>
      <xdr:rowOff>15149</xdr:rowOff>
    </xdr:to>
    <xdr:cxnSp macro="">
      <xdr:nvCxnSpPr>
        <xdr:cNvPr id="324" name="直線コネクタ 323">
          <a:extLst>
            <a:ext uri="{FF2B5EF4-FFF2-40B4-BE49-F238E27FC236}">
              <a16:creationId xmlns:a16="http://schemas.microsoft.com/office/drawing/2014/main" id="{2A3B3447-36A5-4919-99FD-E12FED333CFB}"/>
            </a:ext>
          </a:extLst>
        </xdr:cNvPr>
        <xdr:cNvCxnSpPr/>
      </xdr:nvCxnSpPr>
      <xdr:spPr>
        <a:xfrm>
          <a:off x="14401800" y="10645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E17B10FD-A68F-4373-AAF3-71612C9D800F}"/>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BA924AD6-264F-49DF-88EC-D9B0D854212F}"/>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133169</xdr:rowOff>
    </xdr:from>
    <xdr:to>
      <xdr:col>68</xdr:col>
      <xdr:colOff>152400</xdr:colOff>
      <xdr:row>62</xdr:row>
      <xdr:rowOff>15149</xdr:rowOff>
    </xdr:to>
    <xdr:cxnSp macro="">
      <xdr:nvCxnSpPr>
        <xdr:cNvPr id="327" name="直線コネクタ 326">
          <a:extLst>
            <a:ext uri="{FF2B5EF4-FFF2-40B4-BE49-F238E27FC236}">
              <a16:creationId xmlns:a16="http://schemas.microsoft.com/office/drawing/2014/main" id="{1D693F55-9210-46B4-8669-7871DCDDE052}"/>
            </a:ext>
          </a:extLst>
        </xdr:cNvPr>
        <xdr:cNvCxnSpPr/>
      </xdr:nvCxnSpPr>
      <xdr:spPr>
        <a:xfrm>
          <a:off x="13512800" y="10591619"/>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F78BB31E-323B-42D0-AC89-C6E30AD46FAA}"/>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B8833C9D-9111-4B05-99AA-96D3E735E69E}"/>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AD9DCC14-0C0B-413B-98CC-0B350CF18F8C}"/>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E2C3B287-0B1D-462C-B4E1-191C6442607D}"/>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96340E1A-955B-41E4-A685-DB53B2166FA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AF60D5DB-C810-445E-BFEC-44674A7E8E0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222C3D9-D08C-42E6-9329-27D0B30FC74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33E8B81-7BBE-40C6-A4F6-57B72380E0C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2E98AD1-619A-4151-972C-689F2AB894A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163376</xdr:rowOff>
    </xdr:from>
    <xdr:to>
      <xdr:col>81</xdr:col>
      <xdr:colOff>95250</xdr:colOff>
      <xdr:row>62</xdr:row>
      <xdr:rowOff>93526</xdr:rowOff>
    </xdr:to>
    <xdr:sp macro="" textlink="">
      <xdr:nvSpPr>
        <xdr:cNvPr id="337" name="楕円 336">
          <a:extLst>
            <a:ext uri="{FF2B5EF4-FFF2-40B4-BE49-F238E27FC236}">
              <a16:creationId xmlns:a16="http://schemas.microsoft.com/office/drawing/2014/main" id="{FF5F50DF-5E4E-4EB7-9C93-CA11AE3D4184}"/>
            </a:ext>
          </a:extLst>
        </xdr:cNvPr>
        <xdr:cNvSpPr/>
      </xdr:nvSpPr>
      <xdr:spPr>
        <a:xfrm>
          <a:off x="16967200" y="106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135453</xdr:rowOff>
    </xdr:from>
    <xdr:ext cx="762000" cy="259045"/>
    <xdr:sp macro="" textlink="">
      <xdr:nvSpPr>
        <xdr:cNvPr id="338" name="定員管理の状況該当値テキスト">
          <a:extLst>
            <a:ext uri="{FF2B5EF4-FFF2-40B4-BE49-F238E27FC236}">
              <a16:creationId xmlns:a16="http://schemas.microsoft.com/office/drawing/2014/main" id="{3C602510-9F78-48C3-98A4-D281F9E660E3}"/>
            </a:ext>
          </a:extLst>
        </xdr:cNvPr>
        <xdr:cNvSpPr txBox="1"/>
      </xdr:nvSpPr>
      <xdr:spPr>
        <a:xfrm>
          <a:off x="17106900" y="1059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151312</xdr:rowOff>
    </xdr:from>
    <xdr:to>
      <xdr:col>77</xdr:col>
      <xdr:colOff>95250</xdr:colOff>
      <xdr:row>62</xdr:row>
      <xdr:rowOff>81462</xdr:rowOff>
    </xdr:to>
    <xdr:sp macro="" textlink="">
      <xdr:nvSpPr>
        <xdr:cNvPr id="339" name="楕円 338">
          <a:extLst>
            <a:ext uri="{FF2B5EF4-FFF2-40B4-BE49-F238E27FC236}">
              <a16:creationId xmlns:a16="http://schemas.microsoft.com/office/drawing/2014/main" id="{A88A599F-D8C0-40CE-B53A-C88C439202C5}"/>
            </a:ext>
          </a:extLst>
        </xdr:cNvPr>
        <xdr:cNvSpPr/>
      </xdr:nvSpPr>
      <xdr:spPr>
        <a:xfrm>
          <a:off x="16129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66239</xdr:rowOff>
    </xdr:from>
    <xdr:ext cx="736600" cy="259045"/>
    <xdr:sp macro="" textlink="">
      <xdr:nvSpPr>
        <xdr:cNvPr id="340" name="テキスト ボックス 339">
          <a:extLst>
            <a:ext uri="{FF2B5EF4-FFF2-40B4-BE49-F238E27FC236}">
              <a16:creationId xmlns:a16="http://schemas.microsoft.com/office/drawing/2014/main" id="{76559DB9-9798-4661-B02E-B85B69B8D15C}"/>
            </a:ext>
          </a:extLst>
        </xdr:cNvPr>
        <xdr:cNvSpPr txBox="1"/>
      </xdr:nvSpPr>
      <xdr:spPr>
        <a:xfrm>
          <a:off x="15798800" y="10696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135799</xdr:rowOff>
    </xdr:from>
    <xdr:to>
      <xdr:col>73</xdr:col>
      <xdr:colOff>44450</xdr:colOff>
      <xdr:row>62</xdr:row>
      <xdr:rowOff>65949</xdr:rowOff>
    </xdr:to>
    <xdr:sp macro="" textlink="">
      <xdr:nvSpPr>
        <xdr:cNvPr id="341" name="楕円 340">
          <a:extLst>
            <a:ext uri="{FF2B5EF4-FFF2-40B4-BE49-F238E27FC236}">
              <a16:creationId xmlns:a16="http://schemas.microsoft.com/office/drawing/2014/main" id="{97A187E1-5F81-46F8-8C9F-B1359EE30DBD}"/>
            </a:ext>
          </a:extLst>
        </xdr:cNvPr>
        <xdr:cNvSpPr/>
      </xdr:nvSpPr>
      <xdr:spPr>
        <a:xfrm>
          <a:off x="15240000" y="105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50726</xdr:rowOff>
    </xdr:from>
    <xdr:ext cx="762000" cy="259045"/>
    <xdr:sp macro="" textlink="">
      <xdr:nvSpPr>
        <xdr:cNvPr id="342" name="テキスト ボックス 341">
          <a:extLst>
            <a:ext uri="{FF2B5EF4-FFF2-40B4-BE49-F238E27FC236}">
              <a16:creationId xmlns:a16="http://schemas.microsoft.com/office/drawing/2014/main" id="{1662E61C-2F4F-47B8-959B-6106BB52E014}"/>
            </a:ext>
          </a:extLst>
        </xdr:cNvPr>
        <xdr:cNvSpPr txBox="1"/>
      </xdr:nvSpPr>
      <xdr:spPr>
        <a:xfrm>
          <a:off x="14909800" y="1068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135799</xdr:rowOff>
    </xdr:from>
    <xdr:to>
      <xdr:col>68</xdr:col>
      <xdr:colOff>203200</xdr:colOff>
      <xdr:row>62</xdr:row>
      <xdr:rowOff>65949</xdr:rowOff>
    </xdr:to>
    <xdr:sp macro="" textlink="">
      <xdr:nvSpPr>
        <xdr:cNvPr id="343" name="楕円 342">
          <a:extLst>
            <a:ext uri="{FF2B5EF4-FFF2-40B4-BE49-F238E27FC236}">
              <a16:creationId xmlns:a16="http://schemas.microsoft.com/office/drawing/2014/main" id="{4E20213B-8987-46B0-8879-0AFE629F1E00}"/>
            </a:ext>
          </a:extLst>
        </xdr:cNvPr>
        <xdr:cNvSpPr/>
      </xdr:nvSpPr>
      <xdr:spPr>
        <a:xfrm>
          <a:off x="14351000" y="105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50726</xdr:rowOff>
    </xdr:from>
    <xdr:ext cx="762000" cy="259045"/>
    <xdr:sp macro="" textlink="">
      <xdr:nvSpPr>
        <xdr:cNvPr id="344" name="テキスト ボックス 343">
          <a:extLst>
            <a:ext uri="{FF2B5EF4-FFF2-40B4-BE49-F238E27FC236}">
              <a16:creationId xmlns:a16="http://schemas.microsoft.com/office/drawing/2014/main" id="{69003C0E-C247-4056-8DD7-59280C685950}"/>
            </a:ext>
          </a:extLst>
        </xdr:cNvPr>
        <xdr:cNvSpPr txBox="1"/>
      </xdr:nvSpPr>
      <xdr:spPr>
        <a:xfrm>
          <a:off x="14020800" y="1068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82369</xdr:rowOff>
    </xdr:from>
    <xdr:to>
      <xdr:col>64</xdr:col>
      <xdr:colOff>152400</xdr:colOff>
      <xdr:row>62</xdr:row>
      <xdr:rowOff>12519</xdr:rowOff>
    </xdr:to>
    <xdr:sp macro="" textlink="">
      <xdr:nvSpPr>
        <xdr:cNvPr id="345" name="楕円 344">
          <a:extLst>
            <a:ext uri="{FF2B5EF4-FFF2-40B4-BE49-F238E27FC236}">
              <a16:creationId xmlns:a16="http://schemas.microsoft.com/office/drawing/2014/main" id="{13EED60D-3ADC-4447-B681-A5E3FD95F58C}"/>
            </a:ext>
          </a:extLst>
        </xdr:cNvPr>
        <xdr:cNvSpPr/>
      </xdr:nvSpPr>
      <xdr:spPr>
        <a:xfrm>
          <a:off x="13462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168746</xdr:rowOff>
    </xdr:from>
    <xdr:ext cx="762000" cy="259045"/>
    <xdr:sp macro="" textlink="">
      <xdr:nvSpPr>
        <xdr:cNvPr id="346" name="テキスト ボックス 345">
          <a:extLst>
            <a:ext uri="{FF2B5EF4-FFF2-40B4-BE49-F238E27FC236}">
              <a16:creationId xmlns:a16="http://schemas.microsoft.com/office/drawing/2014/main" id="{973EDA86-BFD8-4586-95BC-81747C6D76E1}"/>
            </a:ext>
          </a:extLst>
        </xdr:cNvPr>
        <xdr:cNvSpPr txBox="1"/>
      </xdr:nvSpPr>
      <xdr:spPr>
        <a:xfrm>
          <a:off x="13131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24EBDFD9-F63A-464E-AFAA-623B37C77BF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D9B17937-BB99-4721-96CA-8A907C35FF2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D31F995D-728D-4DB1-B1E9-4F29E95A487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D98EEFDB-7375-4ED7-8D5D-CB02CCD79E2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42CF5C43-4719-4D97-86F9-29643C230B4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124F940E-BA2A-4CF4-A1E5-B4A389CFBE9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AE11CD8D-E38D-46E3-8592-7FDCDB931AC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6DB2758B-9DBE-40FE-8B68-1A71774427A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1A31CA24-D0D1-4345-AA33-42C75072B17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6A6F89E4-4837-4473-83BD-4120D4FF38D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36F98480-3DA9-4EC0-8D27-4108EFCE5A9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70025EF4-3CC3-4697-BFB7-ED14BA847AF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B0314251-73D9-4E32-B01E-50A6788BDB1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実質公債費比率は、平成３０年度から増加傾向で推移していたが、令和３・４年度は、前年度比較で０．３ポイント低下し、</a:t>
          </a:r>
          <a:r>
            <a:rPr kumimoji="1" lang="ja-JP" altLang="ja-JP" sz="1100" b="0" i="0" baseline="0">
              <a:solidFill>
                <a:schemeClr val="dk1"/>
              </a:solidFill>
              <a:effectLst/>
              <a:latin typeface="+mn-lt"/>
              <a:ea typeface="+mn-ea"/>
              <a:cs typeface="+mn-cs"/>
            </a:rPr>
            <a:t>類似団体平均及び徳島県平均を下回っている。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今後も新規地方債については、事業の規模や必要性、交付税算入の有無などを考慮し、抑制に努める。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A50D8499-6ABD-4C88-A358-80D68B4720F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B5B736E2-F644-4575-97F8-FC610D37201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C2DB1AD6-E09E-4F06-91C5-2A1AD743D92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47025158-3FDB-44C4-964C-34C20D57C2ED}"/>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1CABBF6D-B04F-4E5C-8382-8488FDD9D94E}"/>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6F67505C-D399-413C-B962-FD38F04ADADD}"/>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3BF70EFC-5AE9-4D60-884B-720BE03329F4}"/>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A583BC12-36DA-4CB2-96E6-6D6FAD12C645}"/>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8766BF31-ABF4-4FEC-840D-E991AAE2B666}"/>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45D7F3E3-787F-4956-A74D-79BC8B8AADAE}"/>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D0C37631-B98F-47D7-BAA9-48CB726D22FD}"/>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5E3E70F5-649B-4220-BFD9-621AFF76831F}"/>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21E2F61F-2F6C-47DF-86F8-ACB1FBFF59C7}"/>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E0717C30-98D6-44C2-ADB3-79B0DF6A2149}"/>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B128996F-08B2-4786-9176-D4B4F33543C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B5423E78-2CA4-4713-91AC-768DF23B0E1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BAC0F155-AB24-415D-A256-67E625857EE9}"/>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5B17501D-9616-4BF5-95FC-05AE41234792}"/>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289F221E-D34A-4433-B962-60E01733D8DA}"/>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26287398-A502-4CFE-9097-ACC73F5A0592}"/>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D4AD5F9E-D44B-4D15-B070-3FE893275917}"/>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146776</xdr:rowOff>
    </xdr:from>
    <xdr:to>
      <xdr:col>81</xdr:col>
      <xdr:colOff>44450</xdr:colOff>
      <xdr:row>39</xdr:row>
      <xdr:rowOff>167459</xdr:rowOff>
    </xdr:to>
    <xdr:cxnSp macro="">
      <xdr:nvCxnSpPr>
        <xdr:cNvPr id="381" name="直線コネクタ 380">
          <a:extLst>
            <a:ext uri="{FF2B5EF4-FFF2-40B4-BE49-F238E27FC236}">
              <a16:creationId xmlns:a16="http://schemas.microsoft.com/office/drawing/2014/main" id="{9157DF4D-3AA1-4768-8831-2174974C1598}"/>
            </a:ext>
          </a:extLst>
        </xdr:cNvPr>
        <xdr:cNvCxnSpPr/>
      </xdr:nvCxnSpPr>
      <xdr:spPr>
        <a:xfrm flipV="1">
          <a:off x="16179800" y="683332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3483FD24-BD9E-4635-A631-8334DD7846B2}"/>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A77EE456-BF0A-44E4-A4D3-C510AA2ECBD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167459</xdr:rowOff>
    </xdr:from>
    <xdr:to>
      <xdr:col>77</xdr:col>
      <xdr:colOff>44450</xdr:colOff>
      <xdr:row>40</xdr:row>
      <xdr:rowOff>16691</xdr:rowOff>
    </xdr:to>
    <xdr:cxnSp macro="">
      <xdr:nvCxnSpPr>
        <xdr:cNvPr id="384" name="直線コネクタ 383">
          <a:extLst>
            <a:ext uri="{FF2B5EF4-FFF2-40B4-BE49-F238E27FC236}">
              <a16:creationId xmlns:a16="http://schemas.microsoft.com/office/drawing/2014/main" id="{DD57019A-C06E-4C48-9F18-D7E7B1B6ECA0}"/>
            </a:ext>
          </a:extLst>
        </xdr:cNvPr>
        <xdr:cNvCxnSpPr/>
      </xdr:nvCxnSpPr>
      <xdr:spPr>
        <a:xfrm flipV="1">
          <a:off x="15290800" y="685400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417CB5E8-ABBB-4467-A6D6-F112457BF512}"/>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E5F52A61-8790-48D8-9D2D-C34E2A94E499}"/>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2903</xdr:rowOff>
    </xdr:from>
    <xdr:to>
      <xdr:col>72</xdr:col>
      <xdr:colOff>203200</xdr:colOff>
      <xdr:row>40</xdr:row>
      <xdr:rowOff>16691</xdr:rowOff>
    </xdr:to>
    <xdr:cxnSp macro="">
      <xdr:nvCxnSpPr>
        <xdr:cNvPr id="387" name="直線コネクタ 386">
          <a:extLst>
            <a:ext uri="{FF2B5EF4-FFF2-40B4-BE49-F238E27FC236}">
              <a16:creationId xmlns:a16="http://schemas.microsoft.com/office/drawing/2014/main" id="{F4225EE5-2321-4523-8A4D-8CBB89334185}"/>
            </a:ext>
          </a:extLst>
        </xdr:cNvPr>
        <xdr:cNvCxnSpPr/>
      </xdr:nvCxnSpPr>
      <xdr:spPr>
        <a:xfrm>
          <a:off x="14401800" y="68609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AFAB4BD7-98FB-45FB-9226-954CE57F1336}"/>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1BEECDCA-2301-4197-84DC-E4D64943389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2903</xdr:rowOff>
    </xdr:to>
    <xdr:cxnSp macro="">
      <xdr:nvCxnSpPr>
        <xdr:cNvPr id="390" name="直線コネクタ 389">
          <a:extLst>
            <a:ext uri="{FF2B5EF4-FFF2-40B4-BE49-F238E27FC236}">
              <a16:creationId xmlns:a16="http://schemas.microsoft.com/office/drawing/2014/main" id="{6D42B0F4-6C35-4E2A-BE7E-FA1E441DB587}"/>
            </a:ext>
          </a:extLst>
        </xdr:cNvPr>
        <xdr:cNvCxnSpPr/>
      </xdr:nvCxnSpPr>
      <xdr:spPr>
        <a:xfrm>
          <a:off x="13512800" y="68402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284FD771-E118-4FA2-B333-C432CD47305B}"/>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B4EB0A7E-08A3-481B-A8B9-2B288AF55CB4}"/>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785E5B56-F243-4709-AF69-CA337F26E687}"/>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855AF04C-79D4-4AB5-B4E9-20D17E2712AD}"/>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E6F02AC-554B-472A-BBBC-CA41CE2DF36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50618FF-6670-42F7-B9AD-CCF6796B2EA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7631C19-BD16-40BD-9FC2-6B2D94364B6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DC6CBBA-45F9-4B60-A081-BCCEDC07623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E622FB02-5EFE-4039-B41A-FA5EB5538A8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95976</xdr:rowOff>
    </xdr:from>
    <xdr:to>
      <xdr:col>81</xdr:col>
      <xdr:colOff>95250</xdr:colOff>
      <xdr:row>40</xdr:row>
      <xdr:rowOff>26126</xdr:rowOff>
    </xdr:to>
    <xdr:sp macro="" textlink="">
      <xdr:nvSpPr>
        <xdr:cNvPr id="400" name="楕円 399">
          <a:extLst>
            <a:ext uri="{FF2B5EF4-FFF2-40B4-BE49-F238E27FC236}">
              <a16:creationId xmlns:a16="http://schemas.microsoft.com/office/drawing/2014/main" id="{34AC121D-55F3-43BD-AE5A-FC9804D620B3}"/>
            </a:ext>
          </a:extLst>
        </xdr:cNvPr>
        <xdr:cNvSpPr/>
      </xdr:nvSpPr>
      <xdr:spPr>
        <a:xfrm>
          <a:off x="169672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112503</xdr:rowOff>
    </xdr:from>
    <xdr:ext cx="762000" cy="259045"/>
    <xdr:sp macro="" textlink="">
      <xdr:nvSpPr>
        <xdr:cNvPr id="401" name="公債費負担の状況該当値テキスト">
          <a:extLst>
            <a:ext uri="{FF2B5EF4-FFF2-40B4-BE49-F238E27FC236}">
              <a16:creationId xmlns:a16="http://schemas.microsoft.com/office/drawing/2014/main" id="{C29E7F6D-5509-432C-A046-378983C4614D}"/>
            </a:ext>
          </a:extLst>
        </xdr:cNvPr>
        <xdr:cNvSpPr txBox="1"/>
      </xdr:nvSpPr>
      <xdr:spPr>
        <a:xfrm>
          <a:off x="17106900" y="662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116659</xdr:rowOff>
    </xdr:from>
    <xdr:to>
      <xdr:col>77</xdr:col>
      <xdr:colOff>95250</xdr:colOff>
      <xdr:row>40</xdr:row>
      <xdr:rowOff>46809</xdr:rowOff>
    </xdr:to>
    <xdr:sp macro="" textlink="">
      <xdr:nvSpPr>
        <xdr:cNvPr id="402" name="楕円 401">
          <a:extLst>
            <a:ext uri="{FF2B5EF4-FFF2-40B4-BE49-F238E27FC236}">
              <a16:creationId xmlns:a16="http://schemas.microsoft.com/office/drawing/2014/main" id="{767FF334-F1B0-47D4-ABC4-3204CCC68790}"/>
            </a:ext>
          </a:extLst>
        </xdr:cNvPr>
        <xdr:cNvSpPr/>
      </xdr:nvSpPr>
      <xdr:spPr>
        <a:xfrm>
          <a:off x="161290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56986</xdr:rowOff>
    </xdr:from>
    <xdr:ext cx="736600" cy="259045"/>
    <xdr:sp macro="" textlink="">
      <xdr:nvSpPr>
        <xdr:cNvPr id="403" name="テキスト ボックス 402">
          <a:extLst>
            <a:ext uri="{FF2B5EF4-FFF2-40B4-BE49-F238E27FC236}">
              <a16:creationId xmlns:a16="http://schemas.microsoft.com/office/drawing/2014/main" id="{240E5B84-5CF0-4D30-A80E-A5351BE232A9}"/>
            </a:ext>
          </a:extLst>
        </xdr:cNvPr>
        <xdr:cNvSpPr txBox="1"/>
      </xdr:nvSpPr>
      <xdr:spPr>
        <a:xfrm>
          <a:off x="15798800" y="657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137341</xdr:rowOff>
    </xdr:from>
    <xdr:to>
      <xdr:col>73</xdr:col>
      <xdr:colOff>44450</xdr:colOff>
      <xdr:row>40</xdr:row>
      <xdr:rowOff>67491</xdr:rowOff>
    </xdr:to>
    <xdr:sp macro="" textlink="">
      <xdr:nvSpPr>
        <xdr:cNvPr id="404" name="楕円 403">
          <a:extLst>
            <a:ext uri="{FF2B5EF4-FFF2-40B4-BE49-F238E27FC236}">
              <a16:creationId xmlns:a16="http://schemas.microsoft.com/office/drawing/2014/main" id="{32BB50F3-68AC-4736-94AF-8E8624B3ADD5}"/>
            </a:ext>
          </a:extLst>
        </xdr:cNvPr>
        <xdr:cNvSpPr/>
      </xdr:nvSpPr>
      <xdr:spPr>
        <a:xfrm>
          <a:off x="15240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77668</xdr:rowOff>
    </xdr:from>
    <xdr:ext cx="762000" cy="259045"/>
    <xdr:sp macro="" textlink="">
      <xdr:nvSpPr>
        <xdr:cNvPr id="405" name="テキスト ボックス 404">
          <a:extLst>
            <a:ext uri="{FF2B5EF4-FFF2-40B4-BE49-F238E27FC236}">
              <a16:creationId xmlns:a16="http://schemas.microsoft.com/office/drawing/2014/main" id="{A207C4F0-DADF-496B-BC40-68B1F585532D}"/>
            </a:ext>
          </a:extLst>
        </xdr:cNvPr>
        <xdr:cNvSpPr txBox="1"/>
      </xdr:nvSpPr>
      <xdr:spPr>
        <a:xfrm>
          <a:off x="1490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123553</xdr:rowOff>
    </xdr:from>
    <xdr:to>
      <xdr:col>68</xdr:col>
      <xdr:colOff>203200</xdr:colOff>
      <xdr:row>40</xdr:row>
      <xdr:rowOff>53703</xdr:rowOff>
    </xdr:to>
    <xdr:sp macro="" textlink="">
      <xdr:nvSpPr>
        <xdr:cNvPr id="406" name="楕円 405">
          <a:extLst>
            <a:ext uri="{FF2B5EF4-FFF2-40B4-BE49-F238E27FC236}">
              <a16:creationId xmlns:a16="http://schemas.microsoft.com/office/drawing/2014/main" id="{FE6E5C1F-0198-44AD-916C-E8A544BD81BC}"/>
            </a:ext>
          </a:extLst>
        </xdr:cNvPr>
        <xdr:cNvSpPr/>
      </xdr:nvSpPr>
      <xdr:spPr>
        <a:xfrm>
          <a:off x="14351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63880</xdr:rowOff>
    </xdr:from>
    <xdr:ext cx="762000" cy="259045"/>
    <xdr:sp macro="" textlink="">
      <xdr:nvSpPr>
        <xdr:cNvPr id="407" name="テキスト ボックス 406">
          <a:extLst>
            <a:ext uri="{FF2B5EF4-FFF2-40B4-BE49-F238E27FC236}">
              <a16:creationId xmlns:a16="http://schemas.microsoft.com/office/drawing/2014/main" id="{589A051C-7320-42EA-ABDE-795781CECC54}"/>
            </a:ext>
          </a:extLst>
        </xdr:cNvPr>
        <xdr:cNvSpPr txBox="1"/>
      </xdr:nvSpPr>
      <xdr:spPr>
        <a:xfrm>
          <a:off x="14020800" y="657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8" name="楕円 407">
          <a:extLst>
            <a:ext uri="{FF2B5EF4-FFF2-40B4-BE49-F238E27FC236}">
              <a16:creationId xmlns:a16="http://schemas.microsoft.com/office/drawing/2014/main" id="{ACE9C2C3-ECC9-4BB6-B245-EF5BC33768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9" name="テキスト ボックス 408">
          <a:extLst>
            <a:ext uri="{FF2B5EF4-FFF2-40B4-BE49-F238E27FC236}">
              <a16:creationId xmlns:a16="http://schemas.microsoft.com/office/drawing/2014/main" id="{E3BFCCFB-E788-4F81-A6E5-D5DB0B6D3E3F}"/>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E38793E8-1B95-4C83-964A-BDA0D662453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BB7CDDE1-B3F7-442A-B4F1-E8F5B66F33E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D0280900-E18F-4EDD-A8AC-E9DB06AD1DD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E9FC63BA-9E11-4ABC-A939-F1699810DAD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8BBD094-3A1B-4026-A595-9F6B402813A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6BB395B6-C96D-4B37-BDB8-5931CA9FF7F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8E094421-C62F-4B28-AFE3-43EA2D4298D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DFDBA57E-067E-497C-AF24-80842046444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75F8D476-DD52-410E-BEA7-4E3EC4FA47B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90398B6A-F388-4E23-9B97-073EF1AC363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B0E1BC7B-A4DA-43A0-AD77-E8AAEBAE373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8677E742-CCD9-415C-A992-D53E10E9CB5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D55F96FD-C5E9-4EC8-A4BB-BECB8B1B3E1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平成２０年度以降、数値が算出されない状況が続いている。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主な要因として、大規模事業の財源とした地方債の償還終了による地方債残高の減少等が挙げられる。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今後も、義務的経費の削減を中心とする行財政改革を進め、財政の健全化に努める。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4FA4FE9C-D9D7-498D-B454-EB06AF12F35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C9CD090E-E57E-4D19-8CBB-2E3508E7418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D5EEA2A6-A1AF-47E0-8C2A-54B5179B267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EFFC69D9-8EC4-4CE6-9159-D5E8A2551AF8}"/>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C0E18EA0-48FE-4A73-A3E1-51E81C094CC9}"/>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615298A5-9A2F-44F8-9647-41D526838598}"/>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E7E82798-F315-4BD2-97F8-2F5E85DB9FED}"/>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DEE95F82-9CB2-4623-8241-85119952B6CA}"/>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EFC01E81-A344-4859-8AA3-8BF7EE3B2A4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640B52C2-9C52-4B7B-B986-3170EEFEE9A6}"/>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10CCB242-1EE3-471C-81AC-3AD6A37E4EDA}"/>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D4E0B3DA-8FF9-47B5-A312-70C33D8C2F1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ECDD732C-8513-4ED6-89A1-6351FCC866E5}"/>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4B23CA80-1B1C-464B-A74A-19E964269FE8}"/>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FFA7EB1C-4AC8-491D-909C-C1E338179A0B}"/>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7FAA2A5D-F223-4B58-8134-E2DA3DAA755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35D7AEEE-23FC-408D-B2B8-9A6C721D106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29656F30-9F97-46AA-B2C9-A44FF86673A2}"/>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E865A0EE-0470-4E33-AABC-6974B635E9D3}"/>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739D5380-96CD-4D7E-8190-88A52AE6AB3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5B980F6-B78A-4095-89CF-E8059B9E71CC}"/>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A6062A1D-8D1F-497D-8DC1-4A39B0B3BBE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8551EE08-53DE-4272-A7BF-FC3E35F6F619}"/>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A1BEF434-FB3E-46B2-BC1D-A930551938B9}"/>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5269CE23-3E6D-4FD7-8950-D36FB4686A1E}"/>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604C481D-5588-4AE2-851A-05F8C140AFC1}"/>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5ED67169-422B-4D4C-AF92-CB7CA7F82EBB}"/>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EFE5F27A-66CB-48DA-84B6-002632093CA1}"/>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B30A646C-08CA-4B7E-927A-342ADB801D09}"/>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id="{55CE2671-8A95-4B81-B8E1-30EB2CF25058}"/>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BD8FB0C6-6E58-4E29-8ABD-0EB32BD8F61C}"/>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id="{CE748A76-3324-43BF-9230-F7A68B53F8C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A9841F52-D1E6-4B8A-B9C6-8FACA859D87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8EAEC3B-3F99-48EC-86C6-01ED2F2FDEE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2447F41-D74C-4310-9C88-8FB0F6D3252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B2A0C9BD-1086-470E-9F70-A727577BAD9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19DE611-AAB8-4AE0-BFB3-765B125B5F8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25,097
24,844
28.85
10,326,043
9,786,259
420,818
6,126,447
4,481,841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人件費に係る経常収支比率は、前年度比較で</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し、類似団体平均を</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人件費に準ずる経費も含めた人件費関係全体について、抑制していく必要がある。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38</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323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323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38</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78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44196</xdr:rowOff>
    </xdr:from>
    <xdr:to>
      <xdr:col>24</xdr:col>
      <xdr:colOff>76200</xdr:colOff>
      <xdr:row>38</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137922</xdr:rowOff>
    </xdr:from>
    <xdr:to>
      <xdr:col>20</xdr:col>
      <xdr:colOff>38100</xdr:colOff>
      <xdr:row>38</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52849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物件費に係る経常収支比率については、予算編成過程での徹底した削減、指定管理者制度の導入などの行革努力により、類似団体平均を０．</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今後も引き続き、コスト削減に努める。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159004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6504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16</xdr:row>
      <xdr:rowOff>21844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6004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28702</xdr:rowOff>
    </xdr:from>
    <xdr:to>
      <xdr:col>73</xdr:col>
      <xdr:colOff>180975</xdr:colOff>
      <xdr:row>15</xdr:row>
      <xdr:rowOff>65278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00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65278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730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149352</xdr:rowOff>
    </xdr:from>
    <xdr:to>
      <xdr:col>74</xdr:col>
      <xdr:colOff>31750</xdr:colOff>
      <xdr:row>15</xdr:row>
      <xdr:rowOff>79502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89679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14478</xdr:rowOff>
    </xdr:from>
    <xdr:to>
      <xdr:col>69</xdr:col>
      <xdr:colOff>142875</xdr:colOff>
      <xdr:row>15</xdr:row>
      <xdr:rowOff>116078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126255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扶助費に係る経常収支比率は、類似団体平均を１．</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ポイント上回っている。要因として、社会福祉関係経費や子育て支援関係経費が膨らんでいることが挙げられる。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受益者負担の原則などを徹底し、財政を圧迫する上昇傾向に歯止めをかけるよう努める。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57</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316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113393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31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58</xdr:row>
      <xdr:rowOff>105228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86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72572</xdr:rowOff>
    </xdr:from>
    <xdr:to>
      <xdr:col>11</xdr:col>
      <xdr:colOff>9525</xdr:colOff>
      <xdr:row>58</xdr:row>
      <xdr:rowOff>105228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01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54428</xdr:rowOff>
    </xdr:from>
    <xdr:to>
      <xdr:col>11</xdr:col>
      <xdr:colOff>60325</xdr:colOff>
      <xdr:row>58</xdr:row>
      <xdr:rowOff>156028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140805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21772</xdr:rowOff>
    </xdr:from>
    <xdr:to>
      <xdr:col>6</xdr:col>
      <xdr:colOff>171450</xdr:colOff>
      <xdr:row>58</xdr:row>
      <xdr:rowOff>123372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108149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その他の経費に係る経常収支比率は、類似団体平均を３．</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保険料の適正化を図ることなどにより、特別会計への繰出を抑制し、税収を主な財源とする普通会計の負担額を減らしていくよう努める。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137885</xdr:rowOff>
    </xdr:from>
    <xdr:to>
      <xdr:col>82</xdr:col>
      <xdr:colOff>107950</xdr:colOff>
      <xdr:row>59</xdr:row>
      <xdr:rowOff>42635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819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137885</xdr:rowOff>
    </xdr:from>
    <xdr:to>
      <xdr:col>78</xdr:col>
      <xdr:colOff>69850</xdr:colOff>
      <xdr:row>59</xdr:row>
      <xdr:rowOff>129722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819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129722</xdr:rowOff>
    </xdr:from>
    <xdr:to>
      <xdr:col>73</xdr:col>
      <xdr:colOff>180975</xdr:colOff>
      <xdr:row>59</xdr:row>
      <xdr:rowOff>162378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245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162378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223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163285</xdr:rowOff>
    </xdr:from>
    <xdr:to>
      <xdr:col>82</xdr:col>
      <xdr:colOff>158750</xdr:colOff>
      <xdr:row>59</xdr:row>
      <xdr:rowOff>93435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135362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87085</xdr:rowOff>
    </xdr:from>
    <xdr:to>
      <xdr:col>78</xdr:col>
      <xdr:colOff>120650</xdr:colOff>
      <xdr:row>59</xdr:row>
      <xdr:rowOff>17235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2012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78922</xdr:rowOff>
    </xdr:from>
    <xdr:to>
      <xdr:col>74</xdr:col>
      <xdr:colOff>31750</xdr:colOff>
      <xdr:row>60</xdr:row>
      <xdr:rowOff>9072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111578</xdr:rowOff>
    </xdr:from>
    <xdr:to>
      <xdr:col>69</xdr:col>
      <xdr:colOff>142875</xdr:colOff>
      <xdr:row>60</xdr:row>
      <xdr:rowOff>41728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26505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補助費等に係る経常収支比率については、類似団体平均・全国平均・徳島県平均すべてを下回っている。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引き続き、各種団体に対する補助金等について見直しを行うなど、コスト削減に努める。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0294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56134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57929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8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公債費に係る経常収支比率は、類似団体平均・全国平均・徳島県平均すべてを下回っている。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今後も新規地方債については、事業の規模や必要性、交付税算入の有無などを考慮して抑制していくよう努める。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06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145287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114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1754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46989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公債費以外の経費に係る経常収支比率は、前年度から</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し、類似団体の平均値を</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今後も事務事業の見直しを進め、経常経費の削減を図る。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79</xdr:row>
      <xdr:rowOff>111761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92480"/>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79</xdr:row>
      <xdr:rowOff>66039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924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79</xdr:row>
      <xdr:rowOff>66039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5077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73661</xdr:rowOff>
    </xdr:from>
    <xdr:to>
      <xdr:col>69</xdr:col>
      <xdr:colOff>92075</xdr:colOff>
      <xdr:row>78</xdr:row>
      <xdr:rowOff>134620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46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60961</xdr:rowOff>
    </xdr:from>
    <xdr:to>
      <xdr:col>82</xdr:col>
      <xdr:colOff>158750</xdr:colOff>
      <xdr:row>79</xdr:row>
      <xdr:rowOff>162561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33038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68580</xdr:rowOff>
    </xdr:from>
    <xdr:to>
      <xdr:col>78</xdr:col>
      <xdr:colOff>120650</xdr:colOff>
      <xdr:row>78</xdr:row>
      <xdr:rowOff>170180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154957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15239</xdr:rowOff>
    </xdr:from>
    <xdr:to>
      <xdr:col>74</xdr:col>
      <xdr:colOff>31750</xdr:colOff>
      <xdr:row>79</xdr:row>
      <xdr:rowOff>116839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101616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24147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22861</xdr:rowOff>
    </xdr:from>
    <xdr:to>
      <xdr:col>65</xdr:col>
      <xdr:colOff>53975</xdr:colOff>
      <xdr:row>78</xdr:row>
      <xdr:rowOff>124461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134638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62105</xdr:rowOff>
    </xdr:from>
    <xdr:to>
      <xdr:col>29</xdr:col>
      <xdr:colOff>127000</xdr:colOff>
      <xdr:row>16</xdr:row>
      <xdr:rowOff>110862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52930"/>
          <a:ext cx="647700" cy="48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110862</xdr:rowOff>
    </xdr:from>
    <xdr:to>
      <xdr:col>26</xdr:col>
      <xdr:colOff>50800</xdr:colOff>
      <xdr:row>16</xdr:row>
      <xdr:rowOff>123680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01687"/>
          <a:ext cx="698500" cy="12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123680</xdr:rowOff>
    </xdr:from>
    <xdr:to>
      <xdr:col>22</xdr:col>
      <xdr:colOff>114300</xdr:colOff>
      <xdr:row>17</xdr:row>
      <xdr:rowOff>63411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14505"/>
          <a:ext cx="698500" cy="11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63411</xdr:rowOff>
    </xdr:from>
    <xdr:to>
      <xdr:col>18</xdr:col>
      <xdr:colOff>177800</xdr:colOff>
      <xdr:row>17</xdr:row>
      <xdr:rowOff>82222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25686"/>
          <a:ext cx="698500" cy="1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11305</xdr:rowOff>
    </xdr:from>
    <xdr:to>
      <xdr:col>29</xdr:col>
      <xdr:colOff>177800</xdr:colOff>
      <xdr:row>16</xdr:row>
      <xdr:rowOff>112905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02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27832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60062</xdr:rowOff>
    </xdr:from>
    <xdr:to>
      <xdr:col>26</xdr:col>
      <xdr:colOff>101600</xdr:colOff>
      <xdr:row>16</xdr:row>
      <xdr:rowOff>161662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50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389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19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72880</xdr:rowOff>
    </xdr:from>
    <xdr:to>
      <xdr:col>22</xdr:col>
      <xdr:colOff>165100</xdr:colOff>
      <xdr:row>17</xdr:row>
      <xdr:rowOff>3030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6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3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12611</xdr:rowOff>
    </xdr:from>
    <xdr:to>
      <xdr:col>19</xdr:col>
      <xdr:colOff>38100</xdr:colOff>
      <xdr:row>17</xdr:row>
      <xdr:rowOff>114211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7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124388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4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31422</xdr:rowOff>
    </xdr:from>
    <xdr:to>
      <xdr:col>15</xdr:col>
      <xdr:colOff>101600</xdr:colOff>
      <xdr:row>17</xdr:row>
      <xdr:rowOff>133022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143199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6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333693</xdr:rowOff>
    </xdr:from>
    <xdr:to>
      <xdr:col>29</xdr:col>
      <xdr:colOff>127000</xdr:colOff>
      <xdr:row>36</xdr:row>
      <xdr:rowOff>4070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44043"/>
          <a:ext cx="647700" cy="1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326301</xdr:rowOff>
    </xdr:from>
    <xdr:to>
      <xdr:col>26</xdr:col>
      <xdr:colOff>50800</xdr:colOff>
      <xdr:row>35</xdr:row>
      <xdr:rowOff>333693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36651"/>
          <a:ext cx="698500" cy="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326301</xdr:rowOff>
    </xdr:from>
    <xdr:to>
      <xdr:col>22</xdr:col>
      <xdr:colOff>114300</xdr:colOff>
      <xdr:row>36</xdr:row>
      <xdr:rowOff>1708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36651"/>
          <a:ext cx="698500" cy="18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325787</xdr:rowOff>
    </xdr:from>
    <xdr:to>
      <xdr:col>18</xdr:col>
      <xdr:colOff>177800</xdr:colOff>
      <xdr:row>36</xdr:row>
      <xdr:rowOff>1708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36137"/>
          <a:ext cx="698500" cy="18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296170</xdr:rowOff>
    </xdr:from>
    <xdr:to>
      <xdr:col>29</xdr:col>
      <xdr:colOff>177800</xdr:colOff>
      <xdr:row>36</xdr:row>
      <xdr:rowOff>54870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0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268247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282893</xdr:rowOff>
    </xdr:from>
    <xdr:to>
      <xdr:col>26</xdr:col>
      <xdr:colOff>101600</xdr:colOff>
      <xdr:row>36</xdr:row>
      <xdr:rowOff>41593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9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26370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79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275501</xdr:rowOff>
    </xdr:from>
    <xdr:to>
      <xdr:col>22</xdr:col>
      <xdr:colOff>165100</xdr:colOff>
      <xdr:row>36</xdr:row>
      <xdr:rowOff>34201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18978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7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293808</xdr:rowOff>
    </xdr:from>
    <xdr:to>
      <xdr:col>19</xdr:col>
      <xdr:colOff>38100</xdr:colOff>
      <xdr:row>36</xdr:row>
      <xdr:rowOff>52508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37285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274987</xdr:rowOff>
    </xdr:from>
    <xdr:to>
      <xdr:col>15</xdr:col>
      <xdr:colOff>101600</xdr:colOff>
      <xdr:row>36</xdr:row>
      <xdr:rowOff>33687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85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18464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7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25,097
24,844
28.85
10,326,043
9,786,259
420,818
6,126,447
4,481,841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3721</xdr:rowOff>
    </xdr:from>
    <xdr:to>
      <xdr:col>24</xdr:col>
      <xdr:colOff>63500</xdr:colOff>
      <xdr:row>35</xdr:row>
      <xdr:rowOff>46603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04471"/>
          <a:ext cx="838200" cy="4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46603</xdr:rowOff>
    </xdr:from>
    <xdr:to>
      <xdr:col>19</xdr:col>
      <xdr:colOff>177800</xdr:colOff>
      <xdr:row>35</xdr:row>
      <xdr:rowOff>63538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47353"/>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63538</xdr:rowOff>
    </xdr:from>
    <xdr:to>
      <xdr:col>15</xdr:col>
      <xdr:colOff>50800</xdr:colOff>
      <xdr:row>36</xdr:row>
      <xdr:rowOff>154673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64288"/>
          <a:ext cx="889000" cy="2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154673</xdr:rowOff>
    </xdr:from>
    <xdr:to>
      <xdr:col>10</xdr:col>
      <xdr:colOff>114300</xdr:colOff>
      <xdr:row>37</xdr:row>
      <xdr:rowOff>12579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6873"/>
          <a:ext cx="8890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124371</xdr:rowOff>
    </xdr:from>
    <xdr:to>
      <xdr:col>24</xdr:col>
      <xdr:colOff>114300</xdr:colOff>
      <xdr:row>35</xdr:row>
      <xdr:rowOff>54521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147248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0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167253</xdr:rowOff>
    </xdr:from>
    <xdr:to>
      <xdr:col>20</xdr:col>
      <xdr:colOff>38100</xdr:colOff>
      <xdr:row>35</xdr:row>
      <xdr:rowOff>97403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113930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12738</xdr:rowOff>
    </xdr:from>
    <xdr:to>
      <xdr:col>15</xdr:col>
      <xdr:colOff>101600</xdr:colOff>
      <xdr:row>35</xdr:row>
      <xdr:rowOff>114338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130865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8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103873</xdr:rowOff>
    </xdr:from>
    <xdr:to>
      <xdr:col>10</xdr:col>
      <xdr:colOff>165100</xdr:colOff>
      <xdr:row>37</xdr:row>
      <xdr:rowOff>34023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50550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5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133229</xdr:rowOff>
    </xdr:from>
    <xdr:to>
      <xdr:col>6</xdr:col>
      <xdr:colOff>38100</xdr:colOff>
      <xdr:row>37</xdr:row>
      <xdr:rowOff>63379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79906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97675</xdr:rowOff>
    </xdr:from>
    <xdr:to>
      <xdr:col>24</xdr:col>
      <xdr:colOff>63500</xdr:colOff>
      <xdr:row>58</xdr:row>
      <xdr:rowOff>120582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041775"/>
          <a:ext cx="838200" cy="2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97675</xdr:rowOff>
    </xdr:from>
    <xdr:to>
      <xdr:col>19</xdr:col>
      <xdr:colOff>177800</xdr:colOff>
      <xdr:row>58</xdr:row>
      <xdr:rowOff>126121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41775"/>
          <a:ext cx="889000" cy="2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126121</xdr:rowOff>
    </xdr:from>
    <xdr:to>
      <xdr:col>15</xdr:col>
      <xdr:colOff>50800</xdr:colOff>
      <xdr:row>58</xdr:row>
      <xdr:rowOff>156616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70221"/>
          <a:ext cx="8890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156616</xdr:rowOff>
    </xdr:from>
    <xdr:to>
      <xdr:col>10</xdr:col>
      <xdr:colOff>114300</xdr:colOff>
      <xdr:row>59</xdr:row>
      <xdr:rowOff>37585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00716"/>
          <a:ext cx="889000" cy="5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69782</xdr:rowOff>
    </xdr:from>
    <xdr:to>
      <xdr:col>24</xdr:col>
      <xdr:colOff>114300</xdr:colOff>
      <xdr:row>58</xdr:row>
      <xdr:rowOff>171382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48209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46875</xdr:rowOff>
    </xdr:from>
    <xdr:to>
      <xdr:col>20</xdr:col>
      <xdr:colOff>38100</xdr:colOff>
      <xdr:row>58</xdr:row>
      <xdr:rowOff>148475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139602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75321</xdr:rowOff>
    </xdr:from>
    <xdr:to>
      <xdr:col>15</xdr:col>
      <xdr:colOff>101600</xdr:colOff>
      <xdr:row>59</xdr:row>
      <xdr:rowOff>5471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168048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105816</xdr:rowOff>
    </xdr:from>
    <xdr:to>
      <xdr:col>10</xdr:col>
      <xdr:colOff>165100</xdr:colOff>
      <xdr:row>59</xdr:row>
      <xdr:rowOff>35966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27093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4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158235</xdr:rowOff>
    </xdr:from>
    <xdr:to>
      <xdr:col>6</xdr:col>
      <xdr:colOff>38100</xdr:colOff>
      <xdr:row>59</xdr:row>
      <xdr:rowOff>88385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79512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9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24668</xdr:rowOff>
    </xdr:from>
    <xdr:to>
      <xdr:col>24</xdr:col>
      <xdr:colOff>63500</xdr:colOff>
      <xdr:row>77</xdr:row>
      <xdr:rowOff>28417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26318"/>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28417</xdr:rowOff>
    </xdr:from>
    <xdr:to>
      <xdr:col>19</xdr:col>
      <xdr:colOff>177800</xdr:colOff>
      <xdr:row>77</xdr:row>
      <xdr:rowOff>50180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30067"/>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50180</xdr:rowOff>
    </xdr:from>
    <xdr:to>
      <xdr:col>15</xdr:col>
      <xdr:colOff>50800</xdr:colOff>
      <xdr:row>77</xdr:row>
      <xdr:rowOff>76149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51830"/>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76149</xdr:rowOff>
    </xdr:from>
    <xdr:to>
      <xdr:col>10</xdr:col>
      <xdr:colOff>114300</xdr:colOff>
      <xdr:row>77</xdr:row>
      <xdr:rowOff>89317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77799"/>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145318</xdr:rowOff>
    </xdr:from>
    <xdr:to>
      <xdr:col>24</xdr:col>
      <xdr:colOff>114300</xdr:colOff>
      <xdr:row>77</xdr:row>
      <xdr:rowOff>75468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168195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2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149067</xdr:rowOff>
    </xdr:from>
    <xdr:to>
      <xdr:col>20</xdr:col>
      <xdr:colOff>38100</xdr:colOff>
      <xdr:row>77</xdr:row>
      <xdr:rowOff>79217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95745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95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170830</xdr:rowOff>
    </xdr:from>
    <xdr:to>
      <xdr:col>15</xdr:col>
      <xdr:colOff>101600</xdr:colOff>
      <xdr:row>77</xdr:row>
      <xdr:rowOff>100980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117507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25349</xdr:rowOff>
    </xdr:from>
    <xdr:to>
      <xdr:col>10</xdr:col>
      <xdr:colOff>165100</xdr:colOff>
      <xdr:row>77</xdr:row>
      <xdr:rowOff>126949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143476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0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38517</xdr:rowOff>
    </xdr:from>
    <xdr:to>
      <xdr:col>6</xdr:col>
      <xdr:colOff>38100</xdr:colOff>
      <xdr:row>77</xdr:row>
      <xdr:rowOff>140117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156644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1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58276</xdr:rowOff>
    </xdr:from>
    <xdr:to>
      <xdr:col>24</xdr:col>
      <xdr:colOff>63500</xdr:colOff>
      <xdr:row>95</xdr:row>
      <xdr:rowOff>41337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74576"/>
          <a:ext cx="838200" cy="15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58276</xdr:rowOff>
    </xdr:from>
    <xdr:to>
      <xdr:col>19</xdr:col>
      <xdr:colOff>177800</xdr:colOff>
      <xdr:row>96</xdr:row>
      <xdr:rowOff>8799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74576"/>
          <a:ext cx="889000" cy="29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8799</xdr:rowOff>
    </xdr:from>
    <xdr:to>
      <xdr:col>15</xdr:col>
      <xdr:colOff>50800</xdr:colOff>
      <xdr:row>96</xdr:row>
      <xdr:rowOff>53201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67999"/>
          <a:ext cx="889000" cy="4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53201</xdr:rowOff>
    </xdr:from>
    <xdr:to>
      <xdr:col>10</xdr:col>
      <xdr:colOff>114300</xdr:colOff>
      <xdr:row>96</xdr:row>
      <xdr:rowOff>104800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12401"/>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161987</xdr:rowOff>
    </xdr:from>
    <xdr:to>
      <xdr:col>24</xdr:col>
      <xdr:colOff>114300</xdr:colOff>
      <xdr:row>95</xdr:row>
      <xdr:rowOff>92137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13414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7476</xdr:rowOff>
    </xdr:from>
    <xdr:to>
      <xdr:col>20</xdr:col>
      <xdr:colOff>38100</xdr:colOff>
      <xdr:row>94</xdr:row>
      <xdr:rowOff>109076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125603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129449</xdr:rowOff>
    </xdr:from>
    <xdr:to>
      <xdr:col>15</xdr:col>
      <xdr:colOff>101600</xdr:colOff>
      <xdr:row>96</xdr:row>
      <xdr:rowOff>59599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1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76126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9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2401</xdr:rowOff>
    </xdr:from>
    <xdr:to>
      <xdr:col>10</xdr:col>
      <xdr:colOff>165100</xdr:colOff>
      <xdr:row>96</xdr:row>
      <xdr:rowOff>104001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120528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54000</xdr:rowOff>
    </xdr:from>
    <xdr:to>
      <xdr:col>6</xdr:col>
      <xdr:colOff>38100</xdr:colOff>
      <xdr:row>96</xdr:row>
      <xdr:rowOff>155600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8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122339</xdr:rowOff>
    </xdr:from>
    <xdr:to>
      <xdr:col>55</xdr:col>
      <xdr:colOff>0</xdr:colOff>
      <xdr:row>39</xdr:row>
      <xdr:rowOff>21831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637439"/>
          <a:ext cx="8382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109461</xdr:rowOff>
    </xdr:from>
    <xdr:to>
      <xdr:col>50</xdr:col>
      <xdr:colOff>114300</xdr:colOff>
      <xdr:row>39</xdr:row>
      <xdr:rowOff>21831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24411"/>
          <a:ext cx="889000" cy="128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109461</xdr:rowOff>
    </xdr:from>
    <xdr:to>
      <xdr:col>45</xdr:col>
      <xdr:colOff>177800</xdr:colOff>
      <xdr:row>39</xdr:row>
      <xdr:rowOff>80925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24411"/>
          <a:ext cx="889000" cy="13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80925</xdr:rowOff>
    </xdr:from>
    <xdr:to>
      <xdr:col>41</xdr:col>
      <xdr:colOff>50800</xdr:colOff>
      <xdr:row>39</xdr:row>
      <xdr:rowOff>98819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67475"/>
          <a:ext cx="889000" cy="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71539</xdr:rowOff>
    </xdr:from>
    <xdr:to>
      <xdr:col>55</xdr:col>
      <xdr:colOff>50800</xdr:colOff>
      <xdr:row>39</xdr:row>
      <xdr:rowOff>1689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49966</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142481</xdr:rowOff>
    </xdr:from>
    <xdr:to>
      <xdr:col>50</xdr:col>
      <xdr:colOff>165100</xdr:colOff>
      <xdr:row>39</xdr:row>
      <xdr:rowOff>72631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63758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75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58661</xdr:rowOff>
    </xdr:from>
    <xdr:to>
      <xdr:col>46</xdr:col>
      <xdr:colOff>38100</xdr:colOff>
      <xdr:row>31</xdr:row>
      <xdr:rowOff>160261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151388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6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30125</xdr:rowOff>
    </xdr:from>
    <xdr:to>
      <xdr:col>41</xdr:col>
      <xdr:colOff>101600</xdr:colOff>
      <xdr:row>39</xdr:row>
      <xdr:rowOff>131725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7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122852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8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48019</xdr:rowOff>
    </xdr:from>
    <xdr:to>
      <xdr:col>36</xdr:col>
      <xdr:colOff>165100</xdr:colOff>
      <xdr:row>39</xdr:row>
      <xdr:rowOff>149619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140746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28905</xdr:rowOff>
    </xdr:from>
    <xdr:to>
      <xdr:col>55</xdr:col>
      <xdr:colOff>0</xdr:colOff>
      <xdr:row>58</xdr:row>
      <xdr:rowOff>84325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73005"/>
          <a:ext cx="838200" cy="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11501</xdr:rowOff>
    </xdr:from>
    <xdr:to>
      <xdr:col>50</xdr:col>
      <xdr:colOff>114300</xdr:colOff>
      <xdr:row>58</xdr:row>
      <xdr:rowOff>84325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441251"/>
          <a:ext cx="889000" cy="58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11501</xdr:rowOff>
    </xdr:from>
    <xdr:to>
      <xdr:col>45</xdr:col>
      <xdr:colOff>177800</xdr:colOff>
      <xdr:row>57</xdr:row>
      <xdr:rowOff>104138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441251"/>
          <a:ext cx="889000" cy="4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33096</xdr:rowOff>
    </xdr:from>
    <xdr:to>
      <xdr:col>41</xdr:col>
      <xdr:colOff>50800</xdr:colOff>
      <xdr:row>57</xdr:row>
      <xdr:rowOff>104138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05746"/>
          <a:ext cx="889000" cy="7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149555</xdr:rowOff>
    </xdr:from>
    <xdr:to>
      <xdr:col>55</xdr:col>
      <xdr:colOff>50800</xdr:colOff>
      <xdr:row>58</xdr:row>
      <xdr:rowOff>79705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64482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33525</xdr:rowOff>
    </xdr:from>
    <xdr:to>
      <xdr:col>50</xdr:col>
      <xdr:colOff>165100</xdr:colOff>
      <xdr:row>58</xdr:row>
      <xdr:rowOff>135125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126252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7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132151</xdr:rowOff>
    </xdr:from>
    <xdr:to>
      <xdr:col>46</xdr:col>
      <xdr:colOff>38100</xdr:colOff>
      <xdr:row>55</xdr:row>
      <xdr:rowOff>62301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3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78828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1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53338</xdr:rowOff>
    </xdr:from>
    <xdr:to>
      <xdr:col>41</xdr:col>
      <xdr:colOff>101600</xdr:colOff>
      <xdr:row>57</xdr:row>
      <xdr:rowOff>154938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146065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153746</xdr:rowOff>
    </xdr:from>
    <xdr:to>
      <xdr:col>36</xdr:col>
      <xdr:colOff>165100</xdr:colOff>
      <xdr:row>57</xdr:row>
      <xdr:rowOff>83896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75023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4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21895</xdr:rowOff>
    </xdr:from>
    <xdr:to>
      <xdr:col>55</xdr:col>
      <xdr:colOff>0</xdr:colOff>
      <xdr:row>79</xdr:row>
      <xdr:rowOff>33516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66445"/>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33516</xdr:rowOff>
    </xdr:from>
    <xdr:to>
      <xdr:col>50</xdr:col>
      <xdr:colOff>114300</xdr:colOff>
      <xdr:row>79</xdr:row>
      <xdr:rowOff>34201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7806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160065</xdr:rowOff>
    </xdr:from>
    <xdr:to>
      <xdr:col>45</xdr:col>
      <xdr:colOff>177800</xdr:colOff>
      <xdr:row>79</xdr:row>
      <xdr:rowOff>34201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33165"/>
          <a:ext cx="8890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160065</xdr:rowOff>
    </xdr:from>
    <xdr:to>
      <xdr:col>41</xdr:col>
      <xdr:colOff>50800</xdr:colOff>
      <xdr:row>78</xdr:row>
      <xdr:rowOff>161150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33165"/>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142545</xdr:rowOff>
    </xdr:from>
    <xdr:to>
      <xdr:col>55</xdr:col>
      <xdr:colOff>50800</xdr:colOff>
      <xdr:row>79</xdr:row>
      <xdr:rowOff>72695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57472</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154166</xdr:rowOff>
    </xdr:from>
    <xdr:to>
      <xdr:col>50</xdr:col>
      <xdr:colOff>165100</xdr:colOff>
      <xdr:row>79</xdr:row>
      <xdr:rowOff>84316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75443</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61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154851</xdr:rowOff>
    </xdr:from>
    <xdr:to>
      <xdr:col>46</xdr:col>
      <xdr:colOff>38100</xdr:colOff>
      <xdr:row>79</xdr:row>
      <xdr:rowOff>85001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76128</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61017" y="13620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109265</xdr:rowOff>
    </xdr:from>
    <xdr:to>
      <xdr:col>41</xdr:col>
      <xdr:colOff>101600</xdr:colOff>
      <xdr:row>79</xdr:row>
      <xdr:rowOff>39415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8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30542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7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110350</xdr:rowOff>
    </xdr:from>
    <xdr:to>
      <xdr:col>36</xdr:col>
      <xdr:colOff>165100</xdr:colOff>
      <xdr:row>79</xdr:row>
      <xdr:rowOff>40500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31627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7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93980</xdr:rowOff>
    </xdr:from>
    <xdr:to>
      <xdr:col>55</xdr:col>
      <xdr:colOff>0</xdr:colOff>
      <xdr:row>98</xdr:row>
      <xdr:rowOff>31229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24630"/>
          <a:ext cx="838200" cy="10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154494</xdr:rowOff>
    </xdr:from>
    <xdr:to>
      <xdr:col>50</xdr:col>
      <xdr:colOff>114300</xdr:colOff>
      <xdr:row>98</xdr:row>
      <xdr:rowOff>31229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5584994"/>
          <a:ext cx="889000" cy="124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154494</xdr:rowOff>
    </xdr:from>
    <xdr:to>
      <xdr:col>45</xdr:col>
      <xdr:colOff>177800</xdr:colOff>
      <xdr:row>96</xdr:row>
      <xdr:rowOff>91726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5584994"/>
          <a:ext cx="889000" cy="96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109803</xdr:rowOff>
    </xdr:from>
    <xdr:to>
      <xdr:col>41</xdr:col>
      <xdr:colOff>50800</xdr:colOff>
      <xdr:row>96</xdr:row>
      <xdr:rowOff>91726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397553"/>
          <a:ext cx="889000" cy="15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100147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43180</xdr:rowOff>
    </xdr:from>
    <xdr:to>
      <xdr:col>55</xdr:col>
      <xdr:colOff>50800</xdr:colOff>
      <xdr:row>97</xdr:row>
      <xdr:rowOff>144780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21607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151879</xdr:rowOff>
    </xdr:from>
    <xdr:to>
      <xdr:col>50</xdr:col>
      <xdr:colOff>165100</xdr:colOff>
      <xdr:row>98</xdr:row>
      <xdr:rowOff>82029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73156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7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103694</xdr:rowOff>
    </xdr:from>
    <xdr:to>
      <xdr:col>46</xdr:col>
      <xdr:colOff>38100</xdr:colOff>
      <xdr:row>91</xdr:row>
      <xdr:rowOff>33844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553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50371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30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40926</xdr:rowOff>
    </xdr:from>
    <xdr:to>
      <xdr:col>41</xdr:col>
      <xdr:colOff>101600</xdr:colOff>
      <xdr:row>96</xdr:row>
      <xdr:rowOff>142526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159053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2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59003</xdr:rowOff>
    </xdr:from>
    <xdr:to>
      <xdr:col>36</xdr:col>
      <xdr:colOff>165100</xdr:colOff>
      <xdr:row>95</xdr:row>
      <xdr:rowOff>160603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5680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2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95678</xdr:rowOff>
    </xdr:from>
    <xdr:to>
      <xdr:col>85</xdr:col>
      <xdr:colOff>127000</xdr:colOff>
      <xdr:row>76</xdr:row>
      <xdr:rowOff>156632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125878"/>
          <a:ext cx="838200" cy="6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95678</xdr:rowOff>
    </xdr:from>
    <xdr:to>
      <xdr:col>81</xdr:col>
      <xdr:colOff>50800</xdr:colOff>
      <xdr:row>76</xdr:row>
      <xdr:rowOff>121853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25878"/>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121853</xdr:rowOff>
    </xdr:from>
    <xdr:to>
      <xdr:col>76</xdr:col>
      <xdr:colOff>114300</xdr:colOff>
      <xdr:row>76</xdr:row>
      <xdr:rowOff>124073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52053"/>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88674</xdr:rowOff>
    </xdr:from>
    <xdr:to>
      <xdr:col>71</xdr:col>
      <xdr:colOff>177800</xdr:colOff>
      <xdr:row>76</xdr:row>
      <xdr:rowOff>124073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118874"/>
          <a:ext cx="889000" cy="3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105832</xdr:rowOff>
    </xdr:from>
    <xdr:to>
      <xdr:col>85</xdr:col>
      <xdr:colOff>177800</xdr:colOff>
      <xdr:row>77</xdr:row>
      <xdr:rowOff>35982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84259</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44878</xdr:rowOff>
    </xdr:from>
    <xdr:to>
      <xdr:col>81</xdr:col>
      <xdr:colOff>101600</xdr:colOff>
      <xdr:row>76</xdr:row>
      <xdr:rowOff>146478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137605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6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71053</xdr:rowOff>
    </xdr:from>
    <xdr:to>
      <xdr:col>76</xdr:col>
      <xdr:colOff>165100</xdr:colOff>
      <xdr:row>77</xdr:row>
      <xdr:rowOff>1203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163780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73273</xdr:rowOff>
    </xdr:from>
    <xdr:to>
      <xdr:col>72</xdr:col>
      <xdr:colOff>38100</xdr:colOff>
      <xdr:row>77</xdr:row>
      <xdr:rowOff>3423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166000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1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37874</xdr:rowOff>
    </xdr:from>
    <xdr:to>
      <xdr:col>67</xdr:col>
      <xdr:colOff>101600</xdr:colOff>
      <xdr:row>76</xdr:row>
      <xdr:rowOff>139474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130601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16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46124</xdr:rowOff>
    </xdr:from>
    <xdr:to>
      <xdr:col>85</xdr:col>
      <xdr:colOff>127000</xdr:colOff>
      <xdr:row>98</xdr:row>
      <xdr:rowOff>97248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48224"/>
          <a:ext cx="838200" cy="5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46124</xdr:rowOff>
    </xdr:from>
    <xdr:to>
      <xdr:col>81</xdr:col>
      <xdr:colOff>50800</xdr:colOff>
      <xdr:row>98</xdr:row>
      <xdr:rowOff>107156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48224"/>
          <a:ext cx="889000" cy="6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107156</xdr:rowOff>
    </xdr:from>
    <xdr:to>
      <xdr:col>76</xdr:col>
      <xdr:colOff>114300</xdr:colOff>
      <xdr:row>98</xdr:row>
      <xdr:rowOff>112945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09256"/>
          <a:ext cx="889000" cy="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107641</xdr:rowOff>
    </xdr:from>
    <xdr:to>
      <xdr:col>71</xdr:col>
      <xdr:colOff>177800</xdr:colOff>
      <xdr:row>98</xdr:row>
      <xdr:rowOff>112945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09741"/>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46448</xdr:rowOff>
    </xdr:from>
    <xdr:to>
      <xdr:col>85</xdr:col>
      <xdr:colOff>177800</xdr:colOff>
      <xdr:row>98</xdr:row>
      <xdr:rowOff>148048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132825</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6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166774</xdr:rowOff>
    </xdr:from>
    <xdr:to>
      <xdr:col>81</xdr:col>
      <xdr:colOff>101600</xdr:colOff>
      <xdr:row>98</xdr:row>
      <xdr:rowOff>96924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9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88051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9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56356</xdr:rowOff>
    </xdr:from>
    <xdr:to>
      <xdr:col>76</xdr:col>
      <xdr:colOff>165100</xdr:colOff>
      <xdr:row>98</xdr:row>
      <xdr:rowOff>157956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149083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5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62145</xdr:rowOff>
    </xdr:from>
    <xdr:to>
      <xdr:col>72</xdr:col>
      <xdr:colOff>38100</xdr:colOff>
      <xdr:row>98</xdr:row>
      <xdr:rowOff>163745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154872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5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56841</xdr:rowOff>
    </xdr:from>
    <xdr:to>
      <xdr:col>67</xdr:col>
      <xdr:colOff>101600</xdr:colOff>
      <xdr:row>98</xdr:row>
      <xdr:rowOff>158441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149568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71425</xdr:rowOff>
    </xdr:from>
    <xdr:to>
      <xdr:col>116</xdr:col>
      <xdr:colOff>63500</xdr:colOff>
      <xdr:row>76</xdr:row>
      <xdr:rowOff>77064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101625"/>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77064</xdr:rowOff>
    </xdr:from>
    <xdr:to>
      <xdr:col>111</xdr:col>
      <xdr:colOff>177800</xdr:colOff>
      <xdr:row>76</xdr:row>
      <xdr:rowOff>81065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107264"/>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81065</xdr:rowOff>
    </xdr:from>
    <xdr:to>
      <xdr:col>107</xdr:col>
      <xdr:colOff>50800</xdr:colOff>
      <xdr:row>76</xdr:row>
      <xdr:rowOff>103448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111265"/>
          <a:ext cx="889000" cy="2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103448</xdr:rowOff>
    </xdr:from>
    <xdr:to>
      <xdr:col>102</xdr:col>
      <xdr:colOff>114300</xdr:colOff>
      <xdr:row>76</xdr:row>
      <xdr:rowOff>128384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133648"/>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20625</xdr:rowOff>
    </xdr:from>
    <xdr:to>
      <xdr:col>116</xdr:col>
      <xdr:colOff>114300</xdr:colOff>
      <xdr:row>76</xdr:row>
      <xdr:rowOff>122225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0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43502</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26264</xdr:rowOff>
    </xdr:from>
    <xdr:to>
      <xdr:col>112</xdr:col>
      <xdr:colOff>38100</xdr:colOff>
      <xdr:row>76</xdr:row>
      <xdr:rowOff>127864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0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144391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8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30265</xdr:rowOff>
    </xdr:from>
    <xdr:to>
      <xdr:col>107</xdr:col>
      <xdr:colOff>101600</xdr:colOff>
      <xdr:row>76</xdr:row>
      <xdr:rowOff>131865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148391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8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52648</xdr:rowOff>
    </xdr:from>
    <xdr:to>
      <xdr:col>102</xdr:col>
      <xdr:colOff>165100</xdr:colOff>
      <xdr:row>76</xdr:row>
      <xdr:rowOff>154248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170775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85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77584</xdr:rowOff>
    </xdr:from>
    <xdr:to>
      <xdr:col>98</xdr:col>
      <xdr:colOff>38100</xdr:colOff>
      <xdr:row>77</xdr:row>
      <xdr:rowOff>7734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24261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88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ja-JP" altLang="en-US" sz="1100" b="0" i="0" baseline="0">
              <a:solidFill>
                <a:schemeClr val="dk1"/>
              </a:solidFill>
              <a:effectLst/>
              <a:latin typeface="+mn-lt"/>
              <a:ea typeface="+mn-ea"/>
              <a:cs typeface="+mn-cs"/>
            </a:rPr>
            <a:t>３８９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９３７</a:t>
          </a:r>
          <a:r>
            <a:rPr kumimoji="1" lang="ja-JP" altLang="ja-JP" sz="1100" b="0" i="0" baseline="0">
              <a:solidFill>
                <a:schemeClr val="dk1"/>
              </a:solidFill>
              <a:effectLst/>
              <a:latin typeface="+mn-lt"/>
              <a:ea typeface="+mn-ea"/>
              <a:cs typeface="+mn-cs"/>
            </a:rPr>
            <a:t>円となっている。主な構成項目の扶助費は、住民一人当たり</a:t>
          </a:r>
          <a:r>
            <a:rPr kumimoji="1" lang="ja-JP" altLang="en-US" sz="1100" b="0" i="0" baseline="0">
              <a:solidFill>
                <a:schemeClr val="dk1"/>
              </a:solidFill>
              <a:effectLst/>
              <a:latin typeface="+mn-lt"/>
              <a:ea typeface="+mn-ea"/>
              <a:cs typeface="+mn-cs"/>
            </a:rPr>
            <a:t>９８</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２８６</a:t>
          </a:r>
          <a:r>
            <a:rPr kumimoji="1" lang="ja-JP" altLang="ja-JP" sz="1100" b="0" i="0" baseline="0">
              <a:solidFill>
                <a:schemeClr val="dk1"/>
              </a:solidFill>
              <a:effectLst/>
              <a:latin typeface="+mn-lt"/>
              <a:ea typeface="+mn-ea"/>
              <a:cs typeface="+mn-cs"/>
            </a:rPr>
            <a:t>円となっており、全国及び徳島県平均値を下回っているものの、類似団体平均との比較では高い水準にある。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この要因として、社会福祉関係経費や子育て支援関係経費が膨らんでいることが挙げられる。前年度と比較すると</a:t>
          </a:r>
          <a:r>
            <a:rPr kumimoji="1" lang="ja-JP" altLang="en-US" sz="1100" b="0" i="0" baseline="0">
              <a:solidFill>
                <a:schemeClr val="dk1"/>
              </a:solidFill>
              <a:effectLst/>
              <a:latin typeface="+mn-lt"/>
              <a:ea typeface="+mn-ea"/>
              <a:cs typeface="+mn-cs"/>
            </a:rPr>
            <a:t>１４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１９４</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しているが、この要因は、新型コロナウイルス感染症対策等</a:t>
          </a:r>
          <a:r>
            <a:rPr kumimoji="1" lang="ja-JP" altLang="en-US" sz="1100" b="0" i="0" baseline="0">
              <a:solidFill>
                <a:schemeClr val="dk1"/>
              </a:solidFill>
              <a:effectLst/>
              <a:latin typeface="+mn-lt"/>
              <a:ea typeface="+mn-ea"/>
              <a:cs typeface="+mn-cs"/>
            </a:rPr>
            <a:t>の減</a:t>
          </a:r>
          <a:r>
            <a:rPr kumimoji="1"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b="0" i="0" baseline="0">
              <a:solidFill>
                <a:schemeClr val="tx1"/>
              </a:solidFill>
              <a:effectLst/>
              <a:latin typeface="+mn-lt"/>
              <a:ea typeface="+mn-ea"/>
              <a:cs typeface="+mn-cs"/>
            </a:rPr>
            <a:t>普通建設事業費は、住民一人当たり</a:t>
          </a:r>
          <a:r>
            <a:rPr kumimoji="1" lang="ja-JP" altLang="en-US" sz="1100" b="0" i="0" baseline="0">
              <a:solidFill>
                <a:schemeClr val="tx1"/>
              </a:solidFill>
              <a:effectLst/>
              <a:latin typeface="+mn-lt"/>
              <a:ea typeface="+mn-ea"/>
              <a:cs typeface="+mn-cs"/>
            </a:rPr>
            <a:t>２４</a:t>
          </a: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５４０</a:t>
          </a:r>
          <a:r>
            <a:rPr kumimoji="1" lang="ja-JP" altLang="ja-JP" sz="1100" b="0" i="0" baseline="0">
              <a:solidFill>
                <a:schemeClr val="tx1"/>
              </a:solidFill>
              <a:effectLst/>
              <a:latin typeface="+mn-lt"/>
              <a:ea typeface="+mn-ea"/>
              <a:cs typeface="+mn-cs"/>
            </a:rPr>
            <a:t>円となっており、</a:t>
          </a:r>
          <a:r>
            <a:rPr lang="ja-JP" altLang="ja-JP" sz="1100">
              <a:solidFill>
                <a:schemeClr val="dk1"/>
              </a:solidFill>
              <a:effectLst/>
              <a:latin typeface="+mn-lt"/>
              <a:ea typeface="+mn-ea"/>
              <a:cs typeface="+mn-cs"/>
            </a:rPr>
            <a:t>前年度と比較すると</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２７３</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。この要因は、中央公民館改修事業・町道石井１２５号線改良事業（踏切道改良）の増によるものである。</a:t>
          </a:r>
          <a:endParaRPr lang="ja-JP" altLang="ja-JP" sz="1400">
            <a:solidFill>
              <a:srgbClr val="FF0000"/>
            </a:solidFill>
            <a:effectLst/>
          </a:endParaRPr>
        </a:p>
        <a:p>
          <a:pPr eaLnBrk="1" fontAlgn="auto" latinLnBrk="0" hangingPunct="1"/>
          <a:r>
            <a:rPr lang="ja-JP" altLang="ja-JP" sz="1100">
              <a:solidFill>
                <a:schemeClr val="tx1"/>
              </a:solidFill>
              <a:effectLst/>
              <a:latin typeface="+mn-lt"/>
              <a:ea typeface="+mn-ea"/>
              <a:cs typeface="+mn-cs"/>
            </a:rPr>
            <a:t>積立金は、住民一人当たり</a:t>
          </a:r>
          <a:r>
            <a:rPr lang="ja-JP" altLang="en-US" sz="1100">
              <a:solidFill>
                <a:schemeClr val="tx1"/>
              </a:solidFill>
              <a:effectLst/>
              <a:latin typeface="+mn-lt"/>
              <a:ea typeface="+mn-ea"/>
              <a:cs typeface="+mn-cs"/>
            </a:rPr>
            <a:t>９</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２８５</a:t>
          </a:r>
          <a:r>
            <a:rPr lang="ja-JP" altLang="ja-JP" sz="1100">
              <a:solidFill>
                <a:schemeClr val="tx1"/>
              </a:solidFill>
              <a:effectLst/>
              <a:latin typeface="+mn-lt"/>
              <a:ea typeface="+mn-ea"/>
              <a:cs typeface="+mn-cs"/>
            </a:rPr>
            <a:t>円となっており、前年度と比較すると１</a:t>
          </a:r>
          <a:r>
            <a:rPr lang="ja-JP" altLang="en-US" sz="1100">
              <a:solidFill>
                <a:schemeClr val="tx1"/>
              </a:solidFill>
              <a:effectLst/>
              <a:latin typeface="+mn-lt"/>
              <a:ea typeface="+mn-ea"/>
              <a:cs typeface="+mn-cs"/>
            </a:rPr>
            <a:t>１</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１８２</a:t>
          </a:r>
          <a:r>
            <a:rPr lang="ja-JP" altLang="ja-JP" sz="1100">
              <a:solidFill>
                <a:schemeClr val="tx1"/>
              </a:solidFill>
              <a:effectLst/>
              <a:latin typeface="+mn-lt"/>
              <a:ea typeface="+mn-ea"/>
              <a:cs typeface="+mn-cs"/>
            </a:rPr>
            <a:t>円</a:t>
          </a:r>
          <a:r>
            <a:rPr lang="ja-JP" altLang="en-US" sz="1100">
              <a:solidFill>
                <a:schemeClr val="tx1"/>
              </a:solidFill>
              <a:effectLst/>
              <a:latin typeface="+mn-lt"/>
              <a:ea typeface="+mn-ea"/>
              <a:cs typeface="+mn-cs"/>
            </a:rPr>
            <a:t>減少</a:t>
          </a:r>
          <a:r>
            <a:rPr lang="ja-JP" altLang="ja-JP" sz="1100">
              <a:solidFill>
                <a:schemeClr val="tx1"/>
              </a:solidFill>
              <a:effectLst/>
              <a:latin typeface="+mn-lt"/>
              <a:ea typeface="+mn-ea"/>
              <a:cs typeface="+mn-cs"/>
            </a:rPr>
            <a:t>しているが、この要因は、減債基金積立金（臨時財政対策債償還基金費）の</a:t>
          </a:r>
          <a:r>
            <a:rPr lang="ja-JP" altLang="en-US" sz="1100">
              <a:solidFill>
                <a:schemeClr val="tx1"/>
              </a:solidFill>
              <a:effectLst/>
              <a:latin typeface="+mn-lt"/>
              <a:ea typeface="+mn-ea"/>
              <a:cs typeface="+mn-cs"/>
            </a:rPr>
            <a:t>減</a:t>
          </a:r>
          <a:r>
            <a:rPr lang="ja-JP" altLang="ja-JP" sz="1100">
              <a:solidFill>
                <a:schemeClr val="tx1"/>
              </a:solidFill>
              <a:effectLst/>
              <a:latin typeface="+mn-lt"/>
              <a:ea typeface="+mn-ea"/>
              <a:cs typeface="+mn-cs"/>
            </a:rPr>
            <a:t>によるものである。</a:t>
          </a:r>
          <a:endParaRPr lang="ja-JP" altLang="ja-JP" sz="1400">
            <a:solidFill>
              <a:schemeClr val="tx1"/>
            </a:solidFill>
            <a:effectLst/>
          </a:endParaRPr>
        </a:p>
        <a:p>
          <a:pPr eaLnBrk="1" fontAlgn="auto" latinLnBrk="0" hangingPunct="1"/>
          <a:r>
            <a:rPr kumimoji="1" lang="ja-JP" altLang="ja-JP" sz="1100" b="0" i="0" baseline="0">
              <a:solidFill>
                <a:schemeClr val="dk1"/>
              </a:solidFill>
              <a:effectLst/>
              <a:latin typeface="+mn-lt"/>
              <a:ea typeface="+mn-ea"/>
              <a:cs typeface="+mn-cs"/>
            </a:rPr>
            <a:t>今後は、受益者負担の原則などを徹底し、財政を圧迫することのないよう上昇傾向の歯止めに努める。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25,097
24,844
28.85
10,326,043
9,786,259
420,818
6,126,447
4,481,841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9398</xdr:rowOff>
    </xdr:from>
    <xdr:to>
      <xdr:col>24</xdr:col>
      <xdr:colOff>63500</xdr:colOff>
      <xdr:row>37</xdr:row>
      <xdr:rowOff>38735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53048"/>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160274</xdr:rowOff>
    </xdr:from>
    <xdr:to>
      <xdr:col>19</xdr:col>
      <xdr:colOff>177800</xdr:colOff>
      <xdr:row>37</xdr:row>
      <xdr:rowOff>38735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32474"/>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160274</xdr:rowOff>
    </xdr:from>
    <xdr:to>
      <xdr:col>15</xdr:col>
      <xdr:colOff>50800</xdr:colOff>
      <xdr:row>36</xdr:row>
      <xdr:rowOff>169418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3247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160274</xdr:rowOff>
    </xdr:from>
    <xdr:to>
      <xdr:col>10</xdr:col>
      <xdr:colOff>114300</xdr:colOff>
      <xdr:row>36</xdr:row>
      <xdr:rowOff>169418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3247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130048</xdr:rowOff>
    </xdr:from>
    <xdr:to>
      <xdr:col>24</xdr:col>
      <xdr:colOff>114300</xdr:colOff>
      <xdr:row>37</xdr:row>
      <xdr:rowOff>60198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108475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159385</xdr:rowOff>
    </xdr:from>
    <xdr:to>
      <xdr:col>20</xdr:col>
      <xdr:colOff>38100</xdr:colOff>
      <xdr:row>37</xdr:row>
      <xdr:rowOff>89535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80662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109474</xdr:rowOff>
    </xdr:from>
    <xdr:to>
      <xdr:col>15</xdr:col>
      <xdr:colOff>101600</xdr:colOff>
      <xdr:row>37</xdr:row>
      <xdr:rowOff>39624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30751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118618</xdr:rowOff>
    </xdr:from>
    <xdr:to>
      <xdr:col>10</xdr:col>
      <xdr:colOff>165100</xdr:colOff>
      <xdr:row>37</xdr:row>
      <xdr:rowOff>48768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39895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17997</xdr:rowOff>
    </xdr:from>
    <xdr:to>
      <xdr:col>24</xdr:col>
      <xdr:colOff>63500</xdr:colOff>
      <xdr:row>58</xdr:row>
      <xdr:rowOff>44949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62097"/>
          <a:ext cx="8382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10050</xdr:rowOff>
    </xdr:from>
    <xdr:to>
      <xdr:col>19</xdr:col>
      <xdr:colOff>177800</xdr:colOff>
      <xdr:row>58</xdr:row>
      <xdr:rowOff>17997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11250"/>
          <a:ext cx="889000" cy="35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10050</xdr:rowOff>
    </xdr:from>
    <xdr:to>
      <xdr:col>15</xdr:col>
      <xdr:colOff>50800</xdr:colOff>
      <xdr:row>58</xdr:row>
      <xdr:rowOff>72830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11250"/>
          <a:ext cx="889000" cy="40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72830</xdr:rowOff>
    </xdr:from>
    <xdr:to>
      <xdr:col>10</xdr:col>
      <xdr:colOff>114300</xdr:colOff>
      <xdr:row>58</xdr:row>
      <xdr:rowOff>85415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6930"/>
          <a:ext cx="8890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165599</xdr:rowOff>
    </xdr:from>
    <xdr:to>
      <xdr:col>24</xdr:col>
      <xdr:colOff>114300</xdr:colOff>
      <xdr:row>58</xdr:row>
      <xdr:rowOff>95749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80526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5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138647</xdr:rowOff>
    </xdr:from>
    <xdr:to>
      <xdr:col>20</xdr:col>
      <xdr:colOff>38100</xdr:colOff>
      <xdr:row>58</xdr:row>
      <xdr:rowOff>68797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59924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130700</xdr:rowOff>
    </xdr:from>
    <xdr:to>
      <xdr:col>15</xdr:col>
      <xdr:colOff>101600</xdr:colOff>
      <xdr:row>56</xdr:row>
      <xdr:rowOff>60850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51977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5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22030</xdr:rowOff>
    </xdr:from>
    <xdr:to>
      <xdr:col>10</xdr:col>
      <xdr:colOff>165100</xdr:colOff>
      <xdr:row>58</xdr:row>
      <xdr:rowOff>123630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114757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34615</xdr:rowOff>
    </xdr:from>
    <xdr:to>
      <xdr:col>6</xdr:col>
      <xdr:colOff>38100</xdr:colOff>
      <xdr:row>58</xdr:row>
      <xdr:rowOff>136215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127342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123103</xdr:rowOff>
    </xdr:from>
    <xdr:to>
      <xdr:col>24</xdr:col>
      <xdr:colOff>63500</xdr:colOff>
      <xdr:row>76</xdr:row>
      <xdr:rowOff>43893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81853"/>
          <a:ext cx="8382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123103</xdr:rowOff>
    </xdr:from>
    <xdr:to>
      <xdr:col>19</xdr:col>
      <xdr:colOff>177800</xdr:colOff>
      <xdr:row>76</xdr:row>
      <xdr:rowOff>154597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81853"/>
          <a:ext cx="889000" cy="20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154597</xdr:rowOff>
    </xdr:from>
    <xdr:to>
      <xdr:col>15</xdr:col>
      <xdr:colOff>50800</xdr:colOff>
      <xdr:row>77</xdr:row>
      <xdr:rowOff>74999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4797"/>
          <a:ext cx="889000" cy="9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74999</xdr:rowOff>
    </xdr:from>
    <xdr:to>
      <xdr:col>10</xdr:col>
      <xdr:colOff>114300</xdr:colOff>
      <xdr:row>77</xdr:row>
      <xdr:rowOff>99749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76649"/>
          <a:ext cx="889000" cy="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164543</xdr:rowOff>
    </xdr:from>
    <xdr:to>
      <xdr:col>24</xdr:col>
      <xdr:colOff>114300</xdr:colOff>
      <xdr:row>76</xdr:row>
      <xdr:rowOff>94693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2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15970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7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72303</xdr:rowOff>
    </xdr:from>
    <xdr:to>
      <xdr:col>20</xdr:col>
      <xdr:colOff>38100</xdr:colOff>
      <xdr:row>76</xdr:row>
      <xdr:rowOff>2453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18980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103797</xdr:rowOff>
    </xdr:from>
    <xdr:to>
      <xdr:col>15</xdr:col>
      <xdr:colOff>101600</xdr:colOff>
      <xdr:row>77</xdr:row>
      <xdr:rowOff>33947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50474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24199</xdr:rowOff>
    </xdr:from>
    <xdr:to>
      <xdr:col>10</xdr:col>
      <xdr:colOff>165100</xdr:colOff>
      <xdr:row>77</xdr:row>
      <xdr:rowOff>125799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142326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0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48949</xdr:rowOff>
    </xdr:from>
    <xdr:to>
      <xdr:col>6</xdr:col>
      <xdr:colOff>38100</xdr:colOff>
      <xdr:row>77</xdr:row>
      <xdr:rowOff>150549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167076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2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31572</xdr:rowOff>
    </xdr:from>
    <xdr:to>
      <xdr:col>24</xdr:col>
      <xdr:colOff>63500</xdr:colOff>
      <xdr:row>97</xdr:row>
      <xdr:rowOff>64719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62222"/>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64719</xdr:rowOff>
    </xdr:from>
    <xdr:to>
      <xdr:col>19</xdr:col>
      <xdr:colOff>177800</xdr:colOff>
      <xdr:row>97</xdr:row>
      <xdr:rowOff>155457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95369"/>
          <a:ext cx="889000" cy="9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155457</xdr:rowOff>
    </xdr:from>
    <xdr:to>
      <xdr:col>15</xdr:col>
      <xdr:colOff>50800</xdr:colOff>
      <xdr:row>97</xdr:row>
      <xdr:rowOff>155784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8610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155784</xdr:rowOff>
    </xdr:from>
    <xdr:to>
      <xdr:col>10</xdr:col>
      <xdr:colOff>114300</xdr:colOff>
      <xdr:row>97</xdr:row>
      <xdr:rowOff>166430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86434"/>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152222</xdr:rowOff>
    </xdr:from>
    <xdr:to>
      <xdr:col>24</xdr:col>
      <xdr:colOff>114300</xdr:colOff>
      <xdr:row>97</xdr:row>
      <xdr:rowOff>82372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3649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13919</xdr:rowOff>
    </xdr:from>
    <xdr:to>
      <xdr:col>20</xdr:col>
      <xdr:colOff>38100</xdr:colOff>
      <xdr:row>97</xdr:row>
      <xdr:rowOff>115519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132046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1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104657</xdr:rowOff>
    </xdr:from>
    <xdr:to>
      <xdr:col>15</xdr:col>
      <xdr:colOff>101600</xdr:colOff>
      <xdr:row>98</xdr:row>
      <xdr:rowOff>34807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51334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104984</xdr:rowOff>
    </xdr:from>
    <xdr:to>
      <xdr:col>10</xdr:col>
      <xdr:colOff>165100</xdr:colOff>
      <xdr:row>98</xdr:row>
      <xdr:rowOff>35134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3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51661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115630</xdr:rowOff>
    </xdr:from>
    <xdr:to>
      <xdr:col>6</xdr:col>
      <xdr:colOff>38100</xdr:colOff>
      <xdr:row>98</xdr:row>
      <xdr:rowOff>45780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62307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165842</xdr:rowOff>
    </xdr:from>
    <xdr:to>
      <xdr:col>55</xdr:col>
      <xdr:colOff>0</xdr:colOff>
      <xdr:row>59</xdr:row>
      <xdr:rowOff>11488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09942"/>
          <a:ext cx="838200" cy="1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11488</xdr:rowOff>
    </xdr:from>
    <xdr:to>
      <xdr:col>50</xdr:col>
      <xdr:colOff>114300</xdr:colOff>
      <xdr:row>59</xdr:row>
      <xdr:rowOff>21187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27038"/>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163344</xdr:rowOff>
    </xdr:from>
    <xdr:to>
      <xdr:col>45</xdr:col>
      <xdr:colOff>177800</xdr:colOff>
      <xdr:row>59</xdr:row>
      <xdr:rowOff>21187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07444"/>
          <a:ext cx="8890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163344</xdr:rowOff>
    </xdr:from>
    <xdr:to>
      <xdr:col>41</xdr:col>
      <xdr:colOff>50800</xdr:colOff>
      <xdr:row>59</xdr:row>
      <xdr:rowOff>7438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07444"/>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115042</xdr:rowOff>
    </xdr:from>
    <xdr:to>
      <xdr:col>55</xdr:col>
      <xdr:colOff>50800</xdr:colOff>
      <xdr:row>59</xdr:row>
      <xdr:rowOff>45192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5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39977</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132138</xdr:rowOff>
    </xdr:from>
    <xdr:to>
      <xdr:col>50</xdr:col>
      <xdr:colOff>165100</xdr:colOff>
      <xdr:row>59</xdr:row>
      <xdr:rowOff>62288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53415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6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141837</xdr:rowOff>
    </xdr:from>
    <xdr:to>
      <xdr:col>46</xdr:col>
      <xdr:colOff>38100</xdr:colOff>
      <xdr:row>59</xdr:row>
      <xdr:rowOff>71987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63114</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7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112544</xdr:rowOff>
    </xdr:from>
    <xdr:to>
      <xdr:col>41</xdr:col>
      <xdr:colOff>101600</xdr:colOff>
      <xdr:row>59</xdr:row>
      <xdr:rowOff>42694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33821</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4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128088</xdr:rowOff>
    </xdr:from>
    <xdr:to>
      <xdr:col>36</xdr:col>
      <xdr:colOff>165100</xdr:colOff>
      <xdr:row>59</xdr:row>
      <xdr:rowOff>58238</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49365</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109334</xdr:rowOff>
    </xdr:from>
    <xdr:to>
      <xdr:col>55</xdr:col>
      <xdr:colOff>0</xdr:colOff>
      <xdr:row>78</xdr:row>
      <xdr:rowOff>34430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310984"/>
          <a:ext cx="8382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33820</xdr:rowOff>
    </xdr:from>
    <xdr:to>
      <xdr:col>50</xdr:col>
      <xdr:colOff>114300</xdr:colOff>
      <xdr:row>78</xdr:row>
      <xdr:rowOff>34430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06920"/>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33820</xdr:rowOff>
    </xdr:from>
    <xdr:to>
      <xdr:col>45</xdr:col>
      <xdr:colOff>177800</xdr:colOff>
      <xdr:row>78</xdr:row>
      <xdr:rowOff>124194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406920"/>
          <a:ext cx="889000" cy="9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124194</xdr:rowOff>
    </xdr:from>
    <xdr:to>
      <xdr:col>41</xdr:col>
      <xdr:colOff>50800</xdr:colOff>
      <xdr:row>78</xdr:row>
      <xdr:rowOff>162216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97294"/>
          <a:ext cx="889000" cy="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58534</xdr:rowOff>
    </xdr:from>
    <xdr:to>
      <xdr:col>55</xdr:col>
      <xdr:colOff>50800</xdr:colOff>
      <xdr:row>77</xdr:row>
      <xdr:rowOff>160134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26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36961</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155080</xdr:rowOff>
    </xdr:from>
    <xdr:to>
      <xdr:col>50</xdr:col>
      <xdr:colOff>165100</xdr:colOff>
      <xdr:row>78</xdr:row>
      <xdr:rowOff>85230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76357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154470</xdr:rowOff>
    </xdr:from>
    <xdr:to>
      <xdr:col>46</xdr:col>
      <xdr:colOff>38100</xdr:colOff>
      <xdr:row>78</xdr:row>
      <xdr:rowOff>84620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75747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44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73394</xdr:rowOff>
    </xdr:from>
    <xdr:to>
      <xdr:col>41</xdr:col>
      <xdr:colOff>101600</xdr:colOff>
      <xdr:row>79</xdr:row>
      <xdr:rowOff>3544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166121</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3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111416</xdr:rowOff>
    </xdr:from>
    <xdr:to>
      <xdr:col>36</xdr:col>
      <xdr:colOff>165100</xdr:colOff>
      <xdr:row>79</xdr:row>
      <xdr:rowOff>41566</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32693</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7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21667</xdr:rowOff>
    </xdr:from>
    <xdr:to>
      <xdr:col>55</xdr:col>
      <xdr:colOff>0</xdr:colOff>
      <xdr:row>98</xdr:row>
      <xdr:rowOff>61606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823767"/>
          <a:ext cx="838200" cy="3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61606</xdr:rowOff>
    </xdr:from>
    <xdr:to>
      <xdr:col>50</xdr:col>
      <xdr:colOff>114300</xdr:colOff>
      <xdr:row>98</xdr:row>
      <xdr:rowOff>66821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863706"/>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45974</xdr:rowOff>
    </xdr:from>
    <xdr:to>
      <xdr:col>45</xdr:col>
      <xdr:colOff>177800</xdr:colOff>
      <xdr:row>98</xdr:row>
      <xdr:rowOff>66821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848074"/>
          <a:ext cx="889000" cy="2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45974</xdr:rowOff>
    </xdr:from>
    <xdr:to>
      <xdr:col>41</xdr:col>
      <xdr:colOff>50800</xdr:colOff>
      <xdr:row>98</xdr:row>
      <xdr:rowOff>66635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848074"/>
          <a:ext cx="889000" cy="2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142317</xdr:rowOff>
    </xdr:from>
    <xdr:to>
      <xdr:col>55</xdr:col>
      <xdr:colOff>50800</xdr:colOff>
      <xdr:row>98</xdr:row>
      <xdr:rowOff>72467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57244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10806</xdr:rowOff>
    </xdr:from>
    <xdr:to>
      <xdr:col>50</xdr:col>
      <xdr:colOff>165100</xdr:colOff>
      <xdr:row>98</xdr:row>
      <xdr:rowOff>112406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81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103533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90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16021</xdr:rowOff>
    </xdr:from>
    <xdr:to>
      <xdr:col>46</xdr:col>
      <xdr:colOff>38100</xdr:colOff>
      <xdr:row>98</xdr:row>
      <xdr:rowOff>117621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8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108748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9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166624</xdr:rowOff>
    </xdr:from>
    <xdr:to>
      <xdr:col>41</xdr:col>
      <xdr:colOff>101600</xdr:colOff>
      <xdr:row>98</xdr:row>
      <xdr:rowOff>96774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87901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15835</xdr:rowOff>
    </xdr:from>
    <xdr:to>
      <xdr:col>36</xdr:col>
      <xdr:colOff>165100</xdr:colOff>
      <xdr:row>98</xdr:row>
      <xdr:rowOff>117435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81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108562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91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149835</xdr:rowOff>
    </xdr:from>
    <xdr:to>
      <xdr:col>85</xdr:col>
      <xdr:colOff>127000</xdr:colOff>
      <xdr:row>38</xdr:row>
      <xdr:rowOff>55270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493485"/>
          <a:ext cx="838200" cy="7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149835</xdr:rowOff>
    </xdr:from>
    <xdr:to>
      <xdr:col>81</xdr:col>
      <xdr:colOff>50800</xdr:colOff>
      <xdr:row>37</xdr:row>
      <xdr:rowOff>164427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493485"/>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164427</xdr:rowOff>
    </xdr:from>
    <xdr:to>
      <xdr:col>76</xdr:col>
      <xdr:colOff>114300</xdr:colOff>
      <xdr:row>38</xdr:row>
      <xdr:rowOff>67539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508077"/>
          <a:ext cx="889000" cy="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118173</xdr:rowOff>
    </xdr:from>
    <xdr:to>
      <xdr:col>71</xdr:col>
      <xdr:colOff>177800</xdr:colOff>
      <xdr:row>38</xdr:row>
      <xdr:rowOff>67539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461823"/>
          <a:ext cx="889000" cy="1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4470</xdr:rowOff>
    </xdr:from>
    <xdr:to>
      <xdr:col>85</xdr:col>
      <xdr:colOff>177800</xdr:colOff>
      <xdr:row>38</xdr:row>
      <xdr:rowOff>106070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154347</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99035</xdr:rowOff>
    </xdr:from>
    <xdr:to>
      <xdr:col>81</xdr:col>
      <xdr:colOff>101600</xdr:colOff>
      <xdr:row>38</xdr:row>
      <xdr:rowOff>29184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426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20311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3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113627</xdr:rowOff>
    </xdr:from>
    <xdr:to>
      <xdr:col>76</xdr:col>
      <xdr:colOff>165100</xdr:colOff>
      <xdr:row>38</xdr:row>
      <xdr:rowOff>43777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34904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5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16739</xdr:rowOff>
    </xdr:from>
    <xdr:to>
      <xdr:col>72</xdr:col>
      <xdr:colOff>38100</xdr:colOff>
      <xdr:row>38</xdr:row>
      <xdr:rowOff>118339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109466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67373</xdr:rowOff>
    </xdr:from>
    <xdr:to>
      <xdr:col>67</xdr:col>
      <xdr:colOff>101600</xdr:colOff>
      <xdr:row>37</xdr:row>
      <xdr:rowOff>168973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14050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88554</xdr:rowOff>
    </xdr:from>
    <xdr:to>
      <xdr:col>85</xdr:col>
      <xdr:colOff>126364</xdr:colOff>
      <xdr:row>59</xdr:row>
      <xdr:rowOff>37333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832504"/>
          <a:ext cx="1269" cy="1320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41160</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5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37333</xdr:rowOff>
    </xdr:from>
    <xdr:to>
      <xdr:col>86</xdr:col>
      <xdr:colOff>25400</xdr:colOff>
      <xdr:row>59</xdr:row>
      <xdr:rowOff>37333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5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35231</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60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88554</xdr:rowOff>
    </xdr:from>
    <xdr:to>
      <xdr:col>86</xdr:col>
      <xdr:colOff>25400</xdr:colOff>
      <xdr:row>51</xdr:row>
      <xdr:rowOff>88554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83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152243</xdr:rowOff>
    </xdr:from>
    <xdr:to>
      <xdr:col>85</xdr:col>
      <xdr:colOff>127000</xdr:colOff>
      <xdr:row>56</xdr:row>
      <xdr:rowOff>167696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753443"/>
          <a:ext cx="8382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99971</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70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121544</xdr:rowOff>
    </xdr:from>
    <xdr:to>
      <xdr:col>85</xdr:col>
      <xdr:colOff>177800</xdr:colOff>
      <xdr:row>57</xdr:row>
      <xdr:rowOff>51694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7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53213</xdr:rowOff>
    </xdr:from>
    <xdr:to>
      <xdr:col>81</xdr:col>
      <xdr:colOff>50800</xdr:colOff>
      <xdr:row>56</xdr:row>
      <xdr:rowOff>152243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8625713"/>
          <a:ext cx="889000" cy="112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132425</xdr:rowOff>
    </xdr:from>
    <xdr:to>
      <xdr:col>81</xdr:col>
      <xdr:colOff>101600</xdr:colOff>
      <xdr:row>57</xdr:row>
      <xdr:rowOff>62575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3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53702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53213</xdr:rowOff>
    </xdr:from>
    <xdr:to>
      <xdr:col>76</xdr:col>
      <xdr:colOff>114300</xdr:colOff>
      <xdr:row>56</xdr:row>
      <xdr:rowOff>69764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8625713"/>
          <a:ext cx="889000" cy="104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25440</xdr:rowOff>
    </xdr:from>
    <xdr:to>
      <xdr:col>76</xdr:col>
      <xdr:colOff>165100</xdr:colOff>
      <xdr:row>56</xdr:row>
      <xdr:rowOff>127040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62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118167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71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36647</xdr:rowOff>
    </xdr:from>
    <xdr:to>
      <xdr:col>71</xdr:col>
      <xdr:colOff>177800</xdr:colOff>
      <xdr:row>56</xdr:row>
      <xdr:rowOff>69764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637847"/>
          <a:ext cx="889000" cy="3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118846</xdr:rowOff>
    </xdr:from>
    <xdr:to>
      <xdr:col>72</xdr:col>
      <xdr:colOff>38100</xdr:colOff>
      <xdr:row>57</xdr:row>
      <xdr:rowOff>48996</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72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40123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17013</xdr:rowOff>
    </xdr:from>
    <xdr:to>
      <xdr:col>67</xdr:col>
      <xdr:colOff>101600</xdr:colOff>
      <xdr:row>57</xdr:row>
      <xdr:rowOff>118613</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109740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116896</xdr:rowOff>
    </xdr:from>
    <xdr:to>
      <xdr:col>85</xdr:col>
      <xdr:colOff>177800</xdr:colOff>
      <xdr:row>57</xdr:row>
      <xdr:rowOff>47046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139773</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56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101443</xdr:rowOff>
    </xdr:from>
    <xdr:to>
      <xdr:col>81</xdr:col>
      <xdr:colOff>101600</xdr:colOff>
      <xdr:row>57</xdr:row>
      <xdr:rowOff>31593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48120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47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2413</xdr:rowOff>
    </xdr:from>
    <xdr:to>
      <xdr:col>76</xdr:col>
      <xdr:colOff>165100</xdr:colOff>
      <xdr:row>50</xdr:row>
      <xdr:rowOff>104013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857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120540</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292795" y="8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18964</xdr:rowOff>
    </xdr:from>
    <xdr:to>
      <xdr:col>72</xdr:col>
      <xdr:colOff>38100</xdr:colOff>
      <xdr:row>56</xdr:row>
      <xdr:rowOff>120564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62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137091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39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157297</xdr:rowOff>
    </xdr:from>
    <xdr:to>
      <xdr:col>67</xdr:col>
      <xdr:colOff>101600</xdr:colOff>
      <xdr:row>56</xdr:row>
      <xdr:rowOff>87447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58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103974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36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95041</xdr:rowOff>
    </xdr:from>
    <xdr:to>
      <xdr:col>85</xdr:col>
      <xdr:colOff>127000</xdr:colOff>
      <xdr:row>96</xdr:row>
      <xdr:rowOff>156632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554241"/>
          <a:ext cx="8382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95041</xdr:rowOff>
    </xdr:from>
    <xdr:to>
      <xdr:col>81</xdr:col>
      <xdr:colOff>50800</xdr:colOff>
      <xdr:row>96</xdr:row>
      <xdr:rowOff>121853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554241"/>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121853</xdr:rowOff>
    </xdr:from>
    <xdr:to>
      <xdr:col>76</xdr:col>
      <xdr:colOff>114300</xdr:colOff>
      <xdr:row>96</xdr:row>
      <xdr:rowOff>124073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581053"/>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88674</xdr:rowOff>
    </xdr:from>
    <xdr:to>
      <xdr:col>71</xdr:col>
      <xdr:colOff>177800</xdr:colOff>
      <xdr:row>96</xdr:row>
      <xdr:rowOff>124073</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547874"/>
          <a:ext cx="889000" cy="3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105832</xdr:rowOff>
    </xdr:from>
    <xdr:to>
      <xdr:col>85</xdr:col>
      <xdr:colOff>177800</xdr:colOff>
      <xdr:row>97</xdr:row>
      <xdr:rowOff>35982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56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84259</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4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44241</xdr:rowOff>
    </xdr:from>
    <xdr:to>
      <xdr:col>81</xdr:col>
      <xdr:colOff>101600</xdr:colOff>
      <xdr:row>96</xdr:row>
      <xdr:rowOff>145841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5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136968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5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71053</xdr:rowOff>
    </xdr:from>
    <xdr:to>
      <xdr:col>76</xdr:col>
      <xdr:colOff>165100</xdr:colOff>
      <xdr:row>97</xdr:row>
      <xdr:rowOff>1203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5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163780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6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73273</xdr:rowOff>
    </xdr:from>
    <xdr:to>
      <xdr:col>72</xdr:col>
      <xdr:colOff>38100</xdr:colOff>
      <xdr:row>97</xdr:row>
      <xdr:rowOff>3423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5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166000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62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37874</xdr:rowOff>
    </xdr:from>
    <xdr:to>
      <xdr:col>67</xdr:col>
      <xdr:colOff>101600</xdr:colOff>
      <xdr:row>96</xdr:row>
      <xdr:rowOff>139474</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4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130601</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8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a:extLst>
            <a:ext uri="{FF2B5EF4-FFF2-40B4-BE49-F238E27FC236}">
              <a16:creationId xmlns:a16="http://schemas.microsoft.com/office/drawing/2014/main" id="{00000000-0008-0000-0700-0000F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57" name="諸支出金最小値テキスト">
          <a:extLst>
            <a:ext uri="{FF2B5EF4-FFF2-40B4-BE49-F238E27FC236}">
              <a16:creationId xmlns:a16="http://schemas.microsoft.com/office/drawing/2014/main" id="{00000000-0008-0000-0700-0000F5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59" name="諸支出金最大値テキスト">
          <a:extLst>
            <a:ext uri="{FF2B5EF4-FFF2-40B4-BE49-F238E27FC236}">
              <a16:creationId xmlns:a16="http://schemas.microsoft.com/office/drawing/2014/main" id="{00000000-0008-0000-0700-0000F7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2" name="諸支出金平均値テキスト">
          <a:extLst>
            <a:ext uri="{FF2B5EF4-FFF2-40B4-BE49-F238E27FC236}">
              <a16:creationId xmlns:a16="http://schemas.microsoft.com/office/drawing/2014/main" id="{00000000-0008-0000-0700-0000FA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1" name="諸支出金該当値テキスト">
          <a:extLst>
            <a:ext uri="{FF2B5EF4-FFF2-40B4-BE49-F238E27FC236}">
              <a16:creationId xmlns:a16="http://schemas.microsoft.com/office/drawing/2014/main" id="{00000000-0008-0000-0700-00000D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a:extLst>
            <a:ext uri="{FF2B5EF4-FFF2-40B4-BE49-F238E27FC236}">
              <a16:creationId xmlns:a16="http://schemas.microsoft.com/office/drawing/2014/main" id="{00000000-0008-0000-07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6" name="前年度繰上充用金最小値テキスト">
          <a:extLst>
            <a:ext uri="{FF2B5EF4-FFF2-40B4-BE49-F238E27FC236}">
              <a16:creationId xmlns:a16="http://schemas.microsoft.com/office/drawing/2014/main" id="{00000000-0008-0000-0700-00002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8" name="前年度繰上充用金最大値テキスト">
          <a:extLst>
            <a:ext uri="{FF2B5EF4-FFF2-40B4-BE49-F238E27FC236}">
              <a16:creationId xmlns:a16="http://schemas.microsoft.com/office/drawing/2014/main" id="{00000000-0008-0000-0700-00002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1" name="前年度繰上充用金平均値テキスト">
          <a:extLst>
            <a:ext uri="{FF2B5EF4-FFF2-40B4-BE49-F238E27FC236}">
              <a16:creationId xmlns:a16="http://schemas.microsoft.com/office/drawing/2014/main" id="{00000000-0008-0000-0700-00002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0" name="前年度繰上充用金該当値テキスト">
          <a:extLst>
            <a:ext uri="{FF2B5EF4-FFF2-40B4-BE49-F238E27FC236}">
              <a16:creationId xmlns:a16="http://schemas.microsoft.com/office/drawing/2014/main" id="{00000000-0008-0000-0700-00003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主な構成項目である民生費は、住民一人当たり１</a:t>
          </a:r>
          <a:r>
            <a:rPr kumimoji="1" lang="ja-JP" altLang="en-US" sz="1100" b="0" i="0" baseline="0">
              <a:solidFill>
                <a:schemeClr val="dk1"/>
              </a:solidFill>
              <a:effectLst/>
              <a:latin typeface="+mn-lt"/>
              <a:ea typeface="+mn-ea"/>
              <a:cs typeface="+mn-cs"/>
            </a:rPr>
            <a:t>６７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５７３</a:t>
          </a:r>
          <a:r>
            <a:rPr kumimoji="1" lang="ja-JP" altLang="ja-JP" sz="1100" b="0" i="0" baseline="0">
              <a:solidFill>
                <a:schemeClr val="dk1"/>
              </a:solidFill>
              <a:effectLst/>
              <a:latin typeface="+mn-lt"/>
              <a:ea typeface="+mn-ea"/>
              <a:cs typeface="+mn-cs"/>
            </a:rPr>
            <a:t>円となっており、全国及び徳島県の平均値を下回っているものの、類似団体平均との比較では高い水準にある。この要因として、福祉関係経費及び子育て支援関係経費が膨らんでいることが挙げられる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今後は子育て支援施策等を推進しながらも、受益者負担の原則などを徹底し、財政を圧迫することのないよう上昇傾向の歯止めに努める。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総務費は、住民一人当たり</a:t>
          </a:r>
          <a:r>
            <a:rPr lang="ja-JP" altLang="en-US" sz="1100" b="0" i="0" baseline="0">
              <a:solidFill>
                <a:schemeClr val="dk1"/>
              </a:solidFill>
              <a:effectLst/>
              <a:latin typeface="+mn-lt"/>
              <a:ea typeface="+mn-ea"/>
              <a:cs typeface="+mn-cs"/>
            </a:rPr>
            <a:t>４４</a:t>
          </a:r>
          <a:r>
            <a:rPr lang="ja-JP" altLang="ja-JP" sz="1100" b="0" i="0" baseline="0">
              <a:solidFill>
                <a:schemeClr val="dk1"/>
              </a:solidFill>
              <a:effectLst/>
              <a:latin typeface="+mn-lt"/>
              <a:ea typeface="+mn-ea"/>
              <a:cs typeface="+mn-cs"/>
            </a:rPr>
            <a:t>，</a:t>
          </a:r>
          <a:r>
            <a:rPr lang="ja-JP" altLang="en-US" sz="1100" b="0" i="0" baseline="0">
              <a:solidFill>
                <a:schemeClr val="tx1"/>
              </a:solidFill>
              <a:effectLst/>
              <a:latin typeface="+mn-lt"/>
              <a:ea typeface="+mn-ea"/>
              <a:cs typeface="+mn-cs"/>
            </a:rPr>
            <a:t>８６９</a:t>
          </a:r>
          <a:r>
            <a:rPr lang="ja-JP" altLang="ja-JP" sz="1100" b="0" i="0" baseline="0">
              <a:solidFill>
                <a:schemeClr val="tx1"/>
              </a:solidFill>
              <a:effectLst/>
              <a:latin typeface="+mn-lt"/>
              <a:ea typeface="+mn-ea"/>
              <a:cs typeface="+mn-cs"/>
            </a:rPr>
            <a:t>円となっており、前年度比較で</a:t>
          </a:r>
          <a:r>
            <a:rPr lang="ja-JP" altLang="en-US" sz="1100" b="0" i="0" baseline="0">
              <a:solidFill>
                <a:schemeClr val="tx1"/>
              </a:solidFill>
              <a:effectLst/>
              <a:latin typeface="+mn-lt"/>
              <a:ea typeface="+mn-ea"/>
              <a:cs typeface="+mn-cs"/>
            </a:rPr>
            <a:t>７</a:t>
          </a:r>
          <a:r>
            <a:rPr lang="ja-JP" altLang="ja-JP" sz="1100" b="0" i="0" baseline="0">
              <a:solidFill>
                <a:schemeClr val="tx1"/>
              </a:solidFill>
              <a:effectLst/>
              <a:latin typeface="+mn-lt"/>
              <a:ea typeface="+mn-ea"/>
              <a:cs typeface="+mn-cs"/>
            </a:rPr>
            <a:t>，０</a:t>
          </a:r>
          <a:r>
            <a:rPr lang="ja-JP" altLang="en-US" sz="1100" b="0" i="0" baseline="0">
              <a:solidFill>
                <a:schemeClr val="tx1"/>
              </a:solidFill>
              <a:effectLst/>
              <a:latin typeface="+mn-lt"/>
              <a:ea typeface="+mn-ea"/>
              <a:cs typeface="+mn-cs"/>
            </a:rPr>
            <a:t>７４</a:t>
          </a:r>
          <a:r>
            <a:rPr lang="ja-JP" altLang="ja-JP" sz="1100" b="0" i="0" baseline="0">
              <a:solidFill>
                <a:schemeClr val="tx1"/>
              </a:solidFill>
              <a:effectLst/>
              <a:latin typeface="+mn-lt"/>
              <a:ea typeface="+mn-ea"/>
              <a:cs typeface="+mn-cs"/>
            </a:rPr>
            <a:t>円低下した。この要因は、</a:t>
          </a:r>
          <a:r>
            <a:rPr lang="ja-JP" altLang="en-US" sz="1100" b="0" i="0" baseline="0">
              <a:solidFill>
                <a:schemeClr val="tx1"/>
              </a:solidFill>
              <a:effectLst/>
              <a:latin typeface="+mn-lt"/>
              <a:ea typeface="+mn-ea"/>
              <a:cs typeface="+mn-cs"/>
            </a:rPr>
            <a:t>財政調整基金・減債基金積立金等の減</a:t>
          </a:r>
          <a:r>
            <a:rPr lang="ja-JP" altLang="ja-JP" sz="1100" b="0" i="0" baseline="0">
              <a:solidFill>
                <a:schemeClr val="tx1"/>
              </a:solidFill>
              <a:effectLst/>
              <a:latin typeface="+mn-lt"/>
              <a:ea typeface="+mn-ea"/>
              <a:cs typeface="+mn-cs"/>
            </a:rPr>
            <a:t>によるものである。</a:t>
          </a:r>
          <a:endParaRPr lang="ja-JP" altLang="ja-JP" sz="1400">
            <a:solidFill>
              <a:schemeClr val="tx1"/>
            </a:solidFill>
            <a:effectLst/>
          </a:endParaRPr>
        </a:p>
        <a:p>
          <a:pPr eaLnBrk="1" fontAlgn="auto" latinLnBrk="0" hangingPunct="1"/>
          <a:r>
            <a:rPr lang="ja-JP" altLang="en-US" sz="1100" b="0" i="0" baseline="0">
              <a:solidFill>
                <a:schemeClr val="dk1"/>
              </a:solidFill>
              <a:effectLst/>
              <a:latin typeface="+mn-lt"/>
              <a:ea typeface="+mn-ea"/>
              <a:cs typeface="+mn-cs"/>
            </a:rPr>
            <a:t>土木</a:t>
          </a:r>
          <a:r>
            <a:rPr lang="ja-JP" altLang="ja-JP" sz="1100" b="0" i="0" baseline="0">
              <a:solidFill>
                <a:schemeClr val="dk1"/>
              </a:solidFill>
              <a:effectLst/>
              <a:latin typeface="+mn-lt"/>
              <a:ea typeface="+mn-ea"/>
              <a:cs typeface="+mn-cs"/>
            </a:rPr>
            <a:t>費は、住民一人当たり</a:t>
          </a:r>
          <a:r>
            <a:rPr lang="ja-JP" altLang="en-US" sz="1100" b="0" i="0" baseline="0">
              <a:solidFill>
                <a:schemeClr val="dk1"/>
              </a:solidFill>
              <a:effectLst/>
              <a:latin typeface="+mn-lt"/>
              <a:ea typeface="+mn-ea"/>
              <a:cs typeface="+mn-cs"/>
            </a:rPr>
            <a:t>２２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８４３</a:t>
          </a:r>
          <a:r>
            <a:rPr lang="ja-JP" altLang="ja-JP" sz="1100" b="0" i="0" baseline="0">
              <a:solidFill>
                <a:schemeClr val="dk1"/>
              </a:solidFill>
              <a:effectLst/>
              <a:latin typeface="+mn-lt"/>
              <a:ea typeface="+mn-ea"/>
              <a:cs typeface="+mn-cs"/>
            </a:rPr>
            <a:t>円となっており、前年度比較で</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６６９</a:t>
          </a:r>
          <a:r>
            <a:rPr lang="ja-JP" altLang="ja-JP" sz="1100" b="0" i="0" baseline="0">
              <a:solidFill>
                <a:schemeClr val="dk1"/>
              </a:solidFill>
              <a:effectLst/>
              <a:latin typeface="+mn-lt"/>
              <a:ea typeface="+mn-ea"/>
              <a:cs typeface="+mn-cs"/>
            </a:rPr>
            <a:t>円上昇した。</a:t>
          </a:r>
          <a:r>
            <a:rPr lang="ja-JP" altLang="ja-JP" sz="1100" b="0" i="0" baseline="0">
              <a:solidFill>
                <a:schemeClr val="tx1"/>
              </a:solidFill>
              <a:effectLst/>
              <a:latin typeface="+mn-lt"/>
              <a:ea typeface="+mn-ea"/>
              <a:cs typeface="+mn-cs"/>
            </a:rPr>
            <a:t>この要因は、</a:t>
          </a:r>
          <a:r>
            <a:rPr lang="ja-JP" altLang="en-US" sz="1100" b="0" i="0" baseline="0">
              <a:solidFill>
                <a:schemeClr val="tx1"/>
              </a:solidFill>
              <a:effectLst/>
              <a:latin typeface="+mn-lt"/>
              <a:ea typeface="+mn-ea"/>
              <a:cs typeface="+mn-cs"/>
            </a:rPr>
            <a:t>町道石井１２５号線改良事業（踏切道改良）等</a:t>
          </a:r>
          <a:r>
            <a:rPr lang="ja-JP" altLang="ja-JP" sz="1100" b="0" i="0" baseline="0">
              <a:solidFill>
                <a:schemeClr val="tx1"/>
              </a:solidFill>
              <a:effectLst/>
              <a:latin typeface="+mn-lt"/>
              <a:ea typeface="+mn-ea"/>
              <a:cs typeface="+mn-cs"/>
            </a:rPr>
            <a:t>の増によるものである。</a:t>
          </a:r>
          <a:endParaRPr lang="ja-JP" altLang="ja-JP" sz="1400">
            <a:solidFill>
              <a:schemeClr val="tx1"/>
            </a:solidFill>
            <a:effectLst/>
          </a:endParaRPr>
        </a:p>
        <a:p>
          <a:pPr eaLnBrk="1" fontAlgn="auto" latinLnBrk="0" hangingPunct="1"/>
          <a:r>
            <a:rPr lang="ja-JP" altLang="en-US" sz="1100" b="0" i="0" baseline="0">
              <a:solidFill>
                <a:schemeClr val="tx1"/>
              </a:solidFill>
              <a:effectLst/>
              <a:latin typeface="+mn-lt"/>
              <a:ea typeface="+mn-ea"/>
              <a:cs typeface="+mn-cs"/>
            </a:rPr>
            <a:t>公債</a:t>
          </a:r>
          <a:r>
            <a:rPr lang="ja-JP" altLang="ja-JP" sz="1100" b="0" i="0" baseline="0">
              <a:solidFill>
                <a:schemeClr val="tx1"/>
              </a:solidFill>
              <a:effectLst/>
              <a:latin typeface="+mn-lt"/>
              <a:ea typeface="+mn-ea"/>
              <a:cs typeface="+mn-cs"/>
            </a:rPr>
            <a:t>費は、住民一人当たり</a:t>
          </a:r>
          <a:r>
            <a:rPr lang="ja-JP" altLang="en-US" sz="1100" b="0" i="0" baseline="0">
              <a:solidFill>
                <a:schemeClr val="tx1"/>
              </a:solidFill>
              <a:effectLst/>
              <a:latin typeface="+mn-lt"/>
              <a:ea typeface="+mn-ea"/>
              <a:cs typeface="+mn-cs"/>
            </a:rPr>
            <a:t>２７</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９６３</a:t>
          </a:r>
          <a:r>
            <a:rPr lang="ja-JP" altLang="ja-JP" sz="1100" b="0" i="0" baseline="0">
              <a:solidFill>
                <a:schemeClr val="tx1"/>
              </a:solidFill>
              <a:effectLst/>
              <a:latin typeface="+mn-lt"/>
              <a:ea typeface="+mn-ea"/>
              <a:cs typeface="+mn-cs"/>
            </a:rPr>
            <a:t>円となっており、前年度比較で３，</a:t>
          </a:r>
          <a:r>
            <a:rPr lang="ja-JP" altLang="en-US" sz="1100" b="0" i="0" baseline="0">
              <a:solidFill>
                <a:schemeClr val="tx1"/>
              </a:solidFill>
              <a:effectLst/>
              <a:latin typeface="+mn-lt"/>
              <a:ea typeface="+mn-ea"/>
              <a:cs typeface="+mn-cs"/>
            </a:rPr>
            <a:t>７７２</a:t>
          </a:r>
          <a:r>
            <a:rPr lang="ja-JP" altLang="ja-JP" sz="1100" b="0" i="0" baseline="0">
              <a:solidFill>
                <a:schemeClr val="tx1"/>
              </a:solidFill>
              <a:effectLst/>
              <a:latin typeface="+mn-lt"/>
              <a:ea typeface="+mn-ea"/>
              <a:cs typeface="+mn-cs"/>
            </a:rPr>
            <a:t>円低下した。</a:t>
          </a:r>
          <a:r>
            <a:rPr lang="ja-JP" altLang="ja-JP" sz="1100" b="0" i="0" baseline="0">
              <a:solidFill>
                <a:srgbClr val="FF0000"/>
              </a:solidFill>
              <a:effectLst/>
              <a:latin typeface="+mn-lt"/>
              <a:ea typeface="+mn-ea"/>
              <a:cs typeface="+mn-cs"/>
            </a:rPr>
            <a:t>この要因は、給食センター改築事業</a:t>
          </a:r>
          <a:r>
            <a:rPr lang="ja-JP" altLang="en-US" sz="1100" b="0" i="0" baseline="0">
              <a:solidFill>
                <a:srgbClr val="FF0000"/>
              </a:solidFill>
              <a:effectLst/>
              <a:latin typeface="+mn-lt"/>
              <a:ea typeface="+mn-ea"/>
              <a:cs typeface="+mn-cs"/>
            </a:rPr>
            <a:t>に伴う繰上償還金元金償還金の減</a:t>
          </a:r>
          <a:r>
            <a:rPr lang="ja-JP" altLang="ja-JP" sz="1100" b="0" i="0" baseline="0">
              <a:solidFill>
                <a:srgbClr val="FF0000"/>
              </a:solidFill>
              <a:effectLst/>
              <a:latin typeface="+mn-lt"/>
              <a:ea typeface="+mn-ea"/>
              <a:cs typeface="+mn-cs"/>
            </a:rPr>
            <a:t>によるものである。</a:t>
          </a:r>
          <a:endParaRPr lang="ja-JP" altLang="ja-JP" sz="14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実質単年度収支は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普通交付税・臨時財政対策債の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により、令和３年度と比較し、大きく</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財政調整基金の取り崩しにより、依然黒字となっている。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一般会計、特別会計、公営企業会計の全てにおいて、赤字となっている会計はなく、連結実質赤字比率が算出されない状況が続いている。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今後も各会計の基盤となる保険税や料金収入等を安定的に確保し、適正な財政運営を行っていく。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10326043</v>
      </c>
      <c r="BO4" s="449"/>
      <c r="BP4" s="449"/>
      <c r="BQ4" s="449"/>
      <c r="BR4" s="449"/>
      <c r="BS4" s="449"/>
      <c r="BT4" s="449"/>
      <c r="BU4" s="450"/>
      <c r="BV4" s="448">
        <v>10823706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6.9</v>
      </c>
      <c r="CU4" s="589"/>
      <c r="CV4" s="589"/>
      <c r="CW4" s="589"/>
      <c r="CX4" s="589"/>
      <c r="CY4" s="589"/>
      <c r="CZ4" s="589"/>
      <c r="DA4" s="590"/>
      <c r="DB4" s="588">
        <v>7.4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9786259</v>
      </c>
      <c r="BO5" s="420"/>
      <c r="BP5" s="420"/>
      <c r="BQ5" s="420"/>
      <c r="BR5" s="420"/>
      <c r="BS5" s="420"/>
      <c r="BT5" s="420"/>
      <c r="BU5" s="421"/>
      <c r="BV5" s="419">
        <v>10290152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91.5</v>
      </c>
      <c r="CU5" s="417"/>
      <c r="CV5" s="417"/>
      <c r="CW5" s="417"/>
      <c r="CX5" s="417"/>
      <c r="CY5" s="417"/>
      <c r="CZ5" s="417"/>
      <c r="DA5" s="418"/>
      <c r="DB5" s="416">
        <v>87.3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539784</v>
      </c>
      <c r="BO6" s="420"/>
      <c r="BP6" s="420"/>
      <c r="BQ6" s="420"/>
      <c r="BR6" s="420"/>
      <c r="BS6" s="420"/>
      <c r="BT6" s="420"/>
      <c r="BU6" s="421"/>
      <c r="BV6" s="419">
        <v>533554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v>
      </c>
      <c r="CU6" s="563"/>
      <c r="CV6" s="563"/>
      <c r="CW6" s="563"/>
      <c r="CX6" s="563"/>
      <c r="CY6" s="563"/>
      <c r="CZ6" s="563"/>
      <c r="DA6" s="564"/>
      <c r="DB6" s="562">
        <v>92.5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118966</v>
      </c>
      <c r="BO7" s="420"/>
      <c r="BP7" s="420"/>
      <c r="BQ7" s="420"/>
      <c r="BR7" s="420"/>
      <c r="BS7" s="420"/>
      <c r="BT7" s="420"/>
      <c r="BU7" s="421"/>
      <c r="BV7" s="419">
        <v>71361</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6126447</v>
      </c>
      <c r="CU7" s="420"/>
      <c r="CV7" s="420"/>
      <c r="CW7" s="420"/>
      <c r="CX7" s="420"/>
      <c r="CY7" s="420"/>
      <c r="CZ7" s="420"/>
      <c r="DA7" s="421"/>
      <c r="DB7" s="419">
        <v>6272980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420818</v>
      </c>
      <c r="BO8" s="420"/>
      <c r="BP8" s="420"/>
      <c r="BQ8" s="420"/>
      <c r="BR8" s="420"/>
      <c r="BS8" s="420"/>
      <c r="BT8" s="420"/>
      <c r="BU8" s="421"/>
      <c r="BV8" s="419">
        <v>462193</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0.51</v>
      </c>
      <c r="CU8" s="523"/>
      <c r="CV8" s="523"/>
      <c r="CW8" s="523"/>
      <c r="CX8" s="523"/>
      <c r="CY8" s="523"/>
      <c r="CZ8" s="523"/>
      <c r="DA8" s="524"/>
      <c r="DB8" s="522">
        <v>0.52</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24833</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-41375</v>
      </c>
      <c r="BO9" s="420"/>
      <c r="BP9" s="420"/>
      <c r="BQ9" s="420"/>
      <c r="BR9" s="420"/>
      <c r="BS9" s="420"/>
      <c r="BT9" s="420"/>
      <c r="BU9" s="421"/>
      <c r="BV9" s="419">
        <v>99029</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9.4</v>
      </c>
      <c r="CU9" s="417"/>
      <c r="CV9" s="417"/>
      <c r="CW9" s="417"/>
      <c r="CX9" s="417"/>
      <c r="CY9" s="417"/>
      <c r="CZ9" s="417"/>
      <c r="DA9" s="418"/>
      <c r="DB9" s="416">
        <v>10.6</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25590</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232000</v>
      </c>
      <c r="BO10" s="420"/>
      <c r="BP10" s="420"/>
      <c r="BQ10" s="420"/>
      <c r="BR10" s="420"/>
      <c r="BS10" s="420"/>
      <c r="BT10" s="420"/>
      <c r="BU10" s="421"/>
      <c r="BV10" s="419">
        <v>417000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121</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25097</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159000</v>
      </c>
      <c r="BO12" s="420"/>
      <c r="BP12" s="420"/>
      <c r="BQ12" s="420"/>
      <c r="BR12" s="420"/>
      <c r="BS12" s="420"/>
      <c r="BT12" s="420"/>
      <c r="BU12" s="421"/>
      <c r="BV12" s="419">
        <v>200000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24844</v>
      </c>
      <c r="S13" s="507"/>
      <c r="T13" s="507"/>
      <c r="U13" s="507"/>
      <c r="V13" s="508"/>
      <c r="W13" s="509" t="s">
        <v>140</v>
      </c>
      <c r="X13" s="405"/>
      <c r="Y13" s="405"/>
      <c r="Z13" s="405"/>
      <c r="AA13" s="405"/>
      <c r="AB13" s="406"/>
      <c r="AC13" s="372">
        <v>979</v>
      </c>
      <c r="AD13" s="373"/>
      <c r="AE13" s="373"/>
      <c r="AF13" s="373"/>
      <c r="AG13" s="374"/>
      <c r="AH13" s="372">
        <v>1106</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31625</v>
      </c>
      <c r="BO13" s="420"/>
      <c r="BP13" s="420"/>
      <c r="BQ13" s="420"/>
      <c r="BR13" s="420"/>
      <c r="BS13" s="420"/>
      <c r="BT13" s="420"/>
      <c r="BU13" s="421"/>
      <c r="BV13" s="419">
        <v>316029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5.3</v>
      </c>
      <c r="CU13" s="417"/>
      <c r="CV13" s="417"/>
      <c r="CW13" s="417"/>
      <c r="CX13" s="417"/>
      <c r="CY13" s="417"/>
      <c r="CZ13" s="417"/>
      <c r="DA13" s="418"/>
      <c r="DB13" s="416">
        <v>5.6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25310</v>
      </c>
      <c r="S14" s="507"/>
      <c r="T14" s="507"/>
      <c r="U14" s="507"/>
      <c r="V14" s="508"/>
      <c r="W14" s="510"/>
      <c r="X14" s="408"/>
      <c r="Y14" s="408"/>
      <c r="Z14" s="408"/>
      <c r="AA14" s="408"/>
      <c r="AB14" s="409"/>
      <c r="AC14" s="499">
        <v>8.6999999999999993</v>
      </c>
      <c r="AD14" s="500"/>
      <c r="AE14" s="500"/>
      <c r="AF14" s="500"/>
      <c r="AG14" s="501"/>
      <c r="AH14" s="499">
        <v>9.6999999999999993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138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25070</v>
      </c>
      <c r="S15" s="507"/>
      <c r="T15" s="507"/>
      <c r="U15" s="507"/>
      <c r="V15" s="508"/>
      <c r="W15" s="509" t="s">
        <v>149</v>
      </c>
      <c r="X15" s="405"/>
      <c r="Y15" s="405"/>
      <c r="Z15" s="405"/>
      <c r="AA15" s="405"/>
      <c r="AB15" s="406"/>
      <c r="AC15" s="372">
        <v>2490</v>
      </c>
      <c r="AD15" s="373"/>
      <c r="AE15" s="373"/>
      <c r="AF15" s="373"/>
      <c r="AG15" s="374"/>
      <c r="AH15" s="372">
        <v>2526</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2673638</v>
      </c>
      <c r="BO15" s="449"/>
      <c r="BP15" s="449"/>
      <c r="BQ15" s="449"/>
      <c r="BR15" s="449"/>
      <c r="BS15" s="449"/>
      <c r="BT15" s="449"/>
      <c r="BU15" s="450"/>
      <c r="BV15" s="448">
        <v>2553419</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22.1</v>
      </c>
      <c r="AD16" s="500"/>
      <c r="AE16" s="500"/>
      <c r="AF16" s="500"/>
      <c r="AG16" s="501"/>
      <c r="AH16" s="499">
        <v>22.1</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5341762</v>
      </c>
      <c r="BO16" s="420"/>
      <c r="BP16" s="420"/>
      <c r="BQ16" s="420"/>
      <c r="BR16" s="420"/>
      <c r="BS16" s="420"/>
      <c r="BT16" s="420"/>
      <c r="BU16" s="421"/>
      <c r="BV16" s="419">
        <v>5261907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7816</v>
      </c>
      <c r="AD17" s="373"/>
      <c r="AE17" s="373"/>
      <c r="AF17" s="373"/>
      <c r="AG17" s="374"/>
      <c r="AH17" s="372">
        <v>7779</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3353474</v>
      </c>
      <c r="BO17" s="420"/>
      <c r="BP17" s="420"/>
      <c r="BQ17" s="420"/>
      <c r="BR17" s="420"/>
      <c r="BS17" s="420"/>
      <c r="BT17" s="420"/>
      <c r="BU17" s="421"/>
      <c r="BV17" s="419">
        <v>3197678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28.85</v>
      </c>
      <c r="M18" s="472"/>
      <c r="N18" s="472"/>
      <c r="O18" s="472"/>
      <c r="P18" s="472"/>
      <c r="Q18" s="472"/>
      <c r="R18" s="473"/>
      <c r="S18" s="473"/>
      <c r="T18" s="473"/>
      <c r="U18" s="473"/>
      <c r="V18" s="474"/>
      <c r="W18" s="490"/>
      <c r="X18" s="491"/>
      <c r="Y18" s="491"/>
      <c r="Z18" s="491"/>
      <c r="AA18" s="491"/>
      <c r="AB18" s="515"/>
      <c r="AC18" s="389">
        <v>69.3</v>
      </c>
      <c r="AD18" s="390"/>
      <c r="AE18" s="390"/>
      <c r="AF18" s="390"/>
      <c r="AG18" s="475"/>
      <c r="AH18" s="389">
        <v>68.2</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5648051</v>
      </c>
      <c r="BO18" s="420"/>
      <c r="BP18" s="420"/>
      <c r="BQ18" s="420"/>
      <c r="BR18" s="420"/>
      <c r="BS18" s="420"/>
      <c r="BT18" s="420"/>
      <c r="BU18" s="421"/>
      <c r="BV18" s="419">
        <v>5645088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861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7437461</v>
      </c>
      <c r="BO19" s="420"/>
      <c r="BP19" s="420"/>
      <c r="BQ19" s="420"/>
      <c r="BR19" s="420"/>
      <c r="BS19" s="420"/>
      <c r="BT19" s="420"/>
      <c r="BU19" s="421"/>
      <c r="BV19" s="419">
        <v>7597852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9624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4481841</v>
      </c>
      <c r="BO22" s="449"/>
      <c r="BP22" s="449"/>
      <c r="BQ22" s="449"/>
      <c r="BR22" s="449"/>
      <c r="BS22" s="449"/>
      <c r="BT22" s="449"/>
      <c r="BU22" s="450"/>
      <c r="BV22" s="448">
        <v>5030727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2023816</v>
      </c>
      <c r="BO23" s="420"/>
      <c r="BP23" s="420"/>
      <c r="BQ23" s="420"/>
      <c r="BR23" s="420"/>
      <c r="BS23" s="420"/>
      <c r="BT23" s="420"/>
      <c r="BU23" s="421"/>
      <c r="BV23" s="419">
        <v>2097861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7860</v>
      </c>
      <c r="R24" s="373"/>
      <c r="S24" s="373"/>
      <c r="T24" s="373"/>
      <c r="U24" s="373"/>
      <c r="V24" s="374"/>
      <c r="W24" s="462"/>
      <c r="X24" s="399"/>
      <c r="Y24" s="400"/>
      <c r="Z24" s="375" t="s">
        <v>174</v>
      </c>
      <c r="AA24" s="376"/>
      <c r="AB24" s="376"/>
      <c r="AC24" s="376"/>
      <c r="AD24" s="376"/>
      <c r="AE24" s="376"/>
      <c r="AF24" s="376"/>
      <c r="AG24" s="377"/>
      <c r="AH24" s="372">
        <v>182</v>
      </c>
      <c r="AI24" s="373"/>
      <c r="AJ24" s="373"/>
      <c r="AK24" s="373"/>
      <c r="AL24" s="374"/>
      <c r="AM24" s="372">
        <v>538902</v>
      </c>
      <c r="AN24" s="373"/>
      <c r="AO24" s="373"/>
      <c r="AP24" s="373"/>
      <c r="AQ24" s="373"/>
      <c r="AR24" s="374"/>
      <c r="AS24" s="372">
        <v>2961</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2505703</v>
      </c>
      <c r="BO24" s="420"/>
      <c r="BP24" s="420"/>
      <c r="BQ24" s="420"/>
      <c r="BR24" s="420"/>
      <c r="BS24" s="420"/>
      <c r="BT24" s="420"/>
      <c r="BU24" s="421"/>
      <c r="BV24" s="419">
        <v>2709348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6290</v>
      </c>
      <c r="R25" s="373"/>
      <c r="S25" s="373"/>
      <c r="T25" s="373"/>
      <c r="U25" s="373"/>
      <c r="V25" s="374"/>
      <c r="W25" s="462"/>
      <c r="X25" s="399"/>
      <c r="Y25" s="400"/>
      <c r="Z25" s="375" t="s">
        <v>177</v>
      </c>
      <c r="AA25" s="376"/>
      <c r="AB25" s="376"/>
      <c r="AC25" s="376"/>
      <c r="AD25" s="376"/>
      <c r="AE25" s="376"/>
      <c r="AF25" s="376"/>
      <c r="AG25" s="377"/>
      <c r="AH25" s="372" t="s">
        <v>147</v>
      </c>
      <c r="AI25" s="373"/>
      <c r="AJ25" s="373"/>
      <c r="AK25" s="373"/>
      <c r="AL25" s="374"/>
      <c r="AM25" s="372" t="s">
        <v>147</v>
      </c>
      <c r="AN25" s="373"/>
      <c r="AO25" s="373"/>
      <c r="AP25" s="373"/>
      <c r="AQ25" s="373"/>
      <c r="AR25" s="374"/>
      <c r="AS25" s="372" t="s">
        <v>147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1977630</v>
      </c>
      <c r="BO25" s="449"/>
      <c r="BP25" s="449"/>
      <c r="BQ25" s="449"/>
      <c r="BR25" s="449"/>
      <c r="BS25" s="449"/>
      <c r="BT25" s="449"/>
      <c r="BU25" s="450"/>
      <c r="BV25" s="448">
        <v>1344011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5740</v>
      </c>
      <c r="R26" s="373"/>
      <c r="S26" s="373"/>
      <c r="T26" s="373"/>
      <c r="U26" s="373"/>
      <c r="V26" s="374"/>
      <c r="W26" s="462"/>
      <c r="X26" s="399"/>
      <c r="Y26" s="400"/>
      <c r="Z26" s="375" t="s">
        <v>180</v>
      </c>
      <c r="AA26" s="430"/>
      <c r="AB26" s="430"/>
      <c r="AC26" s="430"/>
      <c r="AD26" s="430"/>
      <c r="AE26" s="430"/>
      <c r="AF26" s="430"/>
      <c r="AG26" s="431"/>
      <c r="AH26" s="372">
        <v>21</v>
      </c>
      <c r="AI26" s="373"/>
      <c r="AJ26" s="373"/>
      <c r="AK26" s="373"/>
      <c r="AL26" s="374"/>
      <c r="AM26" s="372">
        <v>70665</v>
      </c>
      <c r="AN26" s="373"/>
      <c r="AO26" s="373"/>
      <c r="AP26" s="373"/>
      <c r="AQ26" s="373"/>
      <c r="AR26" s="374"/>
      <c r="AS26" s="372">
        <v>3365</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147</v>
      </c>
      <c r="BO26" s="420"/>
      <c r="BP26" s="420"/>
      <c r="BQ26" s="420"/>
      <c r="BR26" s="420"/>
      <c r="BS26" s="420"/>
      <c r="BT26" s="420"/>
      <c r="BU26" s="421"/>
      <c r="BV26" s="419" t="s">
        <v>147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2980</v>
      </c>
      <c r="R27" s="373"/>
      <c r="S27" s="373"/>
      <c r="T27" s="373"/>
      <c r="U27" s="373"/>
      <c r="V27" s="374"/>
      <c r="W27" s="462"/>
      <c r="X27" s="399"/>
      <c r="Y27" s="400"/>
      <c r="Z27" s="375" t="s">
        <v>183</v>
      </c>
      <c r="AA27" s="376"/>
      <c r="AB27" s="376"/>
      <c r="AC27" s="376"/>
      <c r="AD27" s="376"/>
      <c r="AE27" s="376"/>
      <c r="AF27" s="376"/>
      <c r="AG27" s="377"/>
      <c r="AH27" s="372">
        <v>26</v>
      </c>
      <c r="AI27" s="373"/>
      <c r="AJ27" s="373"/>
      <c r="AK27" s="373"/>
      <c r="AL27" s="374"/>
      <c r="AM27" s="372">
        <v>81666</v>
      </c>
      <c r="AN27" s="373"/>
      <c r="AO27" s="373"/>
      <c r="AP27" s="373"/>
      <c r="AQ27" s="373"/>
      <c r="AR27" s="374"/>
      <c r="AS27" s="372">
        <v>3141</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292000</v>
      </c>
      <c r="BO27" s="454"/>
      <c r="BP27" s="454"/>
      <c r="BQ27" s="454"/>
      <c r="BR27" s="454"/>
      <c r="BS27" s="454"/>
      <c r="BT27" s="454"/>
      <c r="BU27" s="455"/>
      <c r="BV27" s="453">
        <v>292000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2495</v>
      </c>
      <c r="R28" s="373"/>
      <c r="S28" s="373"/>
      <c r="T28" s="373"/>
      <c r="U28" s="373"/>
      <c r="V28" s="374"/>
      <c r="W28" s="462"/>
      <c r="X28" s="399"/>
      <c r="Y28" s="400"/>
      <c r="Z28" s="375" t="s">
        <v>186</v>
      </c>
      <c r="AA28" s="376"/>
      <c r="AB28" s="376"/>
      <c r="AC28" s="376"/>
      <c r="AD28" s="376"/>
      <c r="AE28" s="376"/>
      <c r="AF28" s="376"/>
      <c r="AG28" s="377"/>
      <c r="AH28" s="372" t="s">
        <v>147</v>
      </c>
      <c r="AI28" s="373"/>
      <c r="AJ28" s="373"/>
      <c r="AK28" s="373"/>
      <c r="AL28" s="374"/>
      <c r="AM28" s="372" t="s">
        <v>147</v>
      </c>
      <c r="AN28" s="373"/>
      <c r="AO28" s="373"/>
      <c r="AP28" s="373"/>
      <c r="AQ28" s="373"/>
      <c r="AR28" s="374"/>
      <c r="AS28" s="372" t="s">
        <v>147</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2260000</v>
      </c>
      <c r="BO28" s="449"/>
      <c r="BP28" s="449"/>
      <c r="BQ28" s="449"/>
      <c r="BR28" s="449"/>
      <c r="BS28" s="449"/>
      <c r="BT28" s="449"/>
      <c r="BU28" s="450"/>
      <c r="BV28" s="448">
        <v>2187000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12</v>
      </c>
      <c r="M29" s="373"/>
      <c r="N29" s="373"/>
      <c r="O29" s="373"/>
      <c r="P29" s="374"/>
      <c r="Q29" s="372">
        <v>2030</v>
      </c>
      <c r="R29" s="373"/>
      <c r="S29" s="373"/>
      <c r="T29" s="373"/>
      <c r="U29" s="373"/>
      <c r="V29" s="374"/>
      <c r="W29" s="463"/>
      <c r="X29" s="464"/>
      <c r="Y29" s="465"/>
      <c r="Z29" s="375" t="s">
        <v>189</v>
      </c>
      <c r="AA29" s="376"/>
      <c r="AB29" s="376"/>
      <c r="AC29" s="376"/>
      <c r="AD29" s="376"/>
      <c r="AE29" s="376"/>
      <c r="AF29" s="376"/>
      <c r="AG29" s="377"/>
      <c r="AH29" s="372">
        <v>208</v>
      </c>
      <c r="AI29" s="373"/>
      <c r="AJ29" s="373"/>
      <c r="AK29" s="373"/>
      <c r="AL29" s="374"/>
      <c r="AM29" s="372">
        <v>620568</v>
      </c>
      <c r="AN29" s="373"/>
      <c r="AO29" s="373"/>
      <c r="AP29" s="373"/>
      <c r="AQ29" s="373"/>
      <c r="AR29" s="374"/>
      <c r="AS29" s="372">
        <v>2984</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626000</v>
      </c>
      <c r="BO29" s="420"/>
      <c r="BP29" s="420"/>
      <c r="BQ29" s="420"/>
      <c r="BR29" s="420"/>
      <c r="BS29" s="420"/>
      <c r="BT29" s="420"/>
      <c r="BU29" s="421"/>
      <c r="BV29" s="419">
        <v>625000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99.5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1062199</v>
      </c>
      <c r="BO30" s="454"/>
      <c r="BP30" s="454"/>
      <c r="BQ30" s="454"/>
      <c r="BR30" s="454"/>
      <c r="BS30" s="454"/>
      <c r="BT30" s="454"/>
      <c r="BU30" s="455"/>
      <c r="BV30" s="453">
        <v>1102016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199</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198</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石井町国民健康保険特別会計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石井町水道事業会計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名西消防組合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石井町給与集中管理特別会計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石井町介護保険特別会計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徳島県市町村議会議員公務災害補償等組合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石井町後期高齢者医療特別会計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徳島県市町村総合事務組合（一般会計）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徳島県市町村総合事務組合（徳島滞納整理機構特別会計）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徳島県後期高齢者医療広域連合（一般会計）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徳島県後期高齢者医療広域連合（後期高齢者医療事業会計）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iFyYAA4IH2dSEfmUMPxrW+yC8MHSYPOHcVphvj1LRp2dTQPs97gwsob/LuwvL3GmgPU8zDQxG4vbDEMRjCzq9w==" saltValue="jyLk6wdDwxua5kNi+Cu6s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570</v>
      </c>
      <c r="D34" s="1151"/>
      <c r="E34" s="1152"/>
      <c r="F34" s="32">
        <v>5.54</v>
      </c>
      <c r="G34" s="33">
        <v>6.46</v>
      </c>
      <c r="H34" s="33">
        <v>7.17</v>
      </c>
      <c r="I34" s="33">
        <v>7.81</v>
      </c>
      <c r="J34" s="34">
        <v>8.77</v>
      </c>
      <c r="K34" s="22"/>
      <c r="L34" s="22"/>
      <c r="M34" s="22"/>
      <c r="N34" s="22"/>
      <c r="O34" s="22"/>
      <c r="P34" s="22"/>
    </row>
    <row r="35" spans="1:16" ht="39" customHeight="1" x14ac:dyDescent="0.15">
      <c r="A35" s="22"/>
      <c r="B35" s="35"/>
      <c r="C35" s="1145" t="s">
        <v>571</v>
      </c>
      <c r="D35" s="1146"/>
      <c r="E35" s="1147"/>
      <c r="F35" s="36">
        <v>5.28</v>
      </c>
      <c r="G35" s="37">
        <v>6.38</v>
      </c>
      <c r="H35" s="37">
        <v>6.1</v>
      </c>
      <c r="I35" s="37">
        <v>7.36</v>
      </c>
      <c r="J35" s="38">
        <v>6.86</v>
      </c>
      <c r="K35" s="22"/>
      <c r="L35" s="22"/>
      <c r="M35" s="22"/>
      <c r="N35" s="22"/>
      <c r="O35" s="22"/>
      <c r="P35" s="22"/>
    </row>
    <row r="36" spans="1:16" ht="39" customHeight="1" x14ac:dyDescent="0.15">
      <c r="A36" s="22"/>
      <c r="B36" s="35"/>
      <c r="C36" s="1145" t="s">
        <v>572</v>
      </c>
      <c r="D36" s="1146"/>
      <c r="E36" s="1147"/>
      <c r="F36" s="36">
        <v>1.73</v>
      </c>
      <c r="G36" s="37">
        <v>2.0099999999999998</v>
      </c>
      <c r="H36" s="37">
        <v>2.93</v>
      </c>
      <c r="I36" s="37">
        <v>4.33</v>
      </c>
      <c r="J36" s="38">
        <v>6.16</v>
      </c>
      <c r="K36" s="22"/>
      <c r="L36" s="22"/>
      <c r="M36" s="22"/>
      <c r="N36" s="22"/>
      <c r="O36" s="22"/>
      <c r="P36" s="22"/>
    </row>
    <row r="37" spans="1:16" ht="39" customHeight="1" x14ac:dyDescent="0.15">
      <c r="A37" s="22"/>
      <c r="B37" s="35"/>
      <c r="C37" s="1145" t="s">
        <v>573</v>
      </c>
      <c r="D37" s="1146"/>
      <c r="E37" s="1147"/>
      <c r="F37" s="36">
        <v>2.33</v>
      </c>
      <c r="G37" s="37">
        <v>1.87</v>
      </c>
      <c r="H37" s="37">
        <v>2.13</v>
      </c>
      <c r="I37" s="37">
        <v>1.91</v>
      </c>
      <c r="J37" s="38">
        <v>1.46</v>
      </c>
      <c r="K37" s="22"/>
      <c r="L37" s="22"/>
      <c r="M37" s="22"/>
      <c r="N37" s="22"/>
      <c r="O37" s="22"/>
      <c r="P37" s="22"/>
    </row>
    <row r="38" spans="1:16" ht="39" customHeight="1" x14ac:dyDescent="0.15">
      <c r="A38" s="22"/>
      <c r="B38" s="35"/>
      <c r="C38" s="1145" t="s">
        <v>574</v>
      </c>
      <c r="D38" s="1146"/>
      <c r="E38" s="1147"/>
      <c r="F38" s="36">
        <v>0.04</v>
      </c>
      <c r="G38" s="37">
        <v>0.04</v>
      </c>
      <c r="H38" s="37">
        <v>0.05</v>
      </c>
      <c r="I38" s="37">
        <v>0.14000000000000001</v>
      </c>
      <c r="J38" s="38">
        <v>0.06</v>
      </c>
      <c r="K38" s="22"/>
      <c r="L38" s="22"/>
      <c r="M38" s="22"/>
      <c r="N38" s="22"/>
      <c r="O38" s="22"/>
      <c r="P38" s="22"/>
    </row>
    <row r="39" spans="1:16" ht="39" customHeight="1" x14ac:dyDescent="0.15">
      <c r="A39" s="22"/>
      <c r="B39" s="35"/>
      <c r="C39" s="1145" t="s">
        <v>575</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576</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577</v>
      </c>
      <c r="D43" s="1149"/>
      <c r="E43" s="1150"/>
      <c r="F43" s="41">
        <v>0</v>
      </c>
      <c r="G43" s="42">
        <v>0</v>
      </c>
      <c r="H43" s="42">
        <v>0</v>
      </c>
      <c r="I43" s="42">
        <v>0</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z+ly3AoK1k5GIfJdAzKnrQubw3o/uswY4HVmJgVWxoYjKNO+MiAD2c0eku9XMsRWKIZJfmw1a7uVVRmjk0UPQ==" saltValue="ibE33/ImAbfXl0aOTBX/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834</v>
      </c>
      <c r="L45" s="60">
        <v>773</v>
      </c>
      <c r="M45" s="60">
        <v>769</v>
      </c>
      <c r="N45" s="60">
        <v>744</v>
      </c>
      <c r="O45" s="61">
        <v>702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15</v>
      </c>
      <c r="F48" s="1155"/>
      <c r="G48" s="1155"/>
      <c r="H48" s="1155"/>
      <c r="I48" s="1155"/>
      <c r="J48" s="1156"/>
      <c r="K48" s="63">
        <v>5</v>
      </c>
      <c r="L48" s="64">
        <v>6</v>
      </c>
      <c r="M48" s="64">
        <v>4</v>
      </c>
      <c r="N48" s="64">
        <v>4</v>
      </c>
      <c r="O48" s="65">
        <v>3</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521</v>
      </c>
      <c r="L49" s="64" t="s">
        <v>521</v>
      </c>
      <c r="M49" s="64" t="s">
        <v>521</v>
      </c>
      <c r="N49" s="64" t="s">
        <v>521</v>
      </c>
      <c r="O49" s="65" t="s">
        <v>521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521</v>
      </c>
      <c r="L50" s="64" t="s">
        <v>521</v>
      </c>
      <c r="M50" s="64" t="s">
        <v>521</v>
      </c>
      <c r="N50" s="64" t="s">
        <v>521</v>
      </c>
      <c r="O50" s="65" t="s">
        <v>521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521</v>
      </c>
      <c r="L51" s="64" t="s">
        <v>521</v>
      </c>
      <c r="M51" s="64">
        <v>0</v>
      </c>
      <c r="N51" s="64" t="s">
        <v>521</v>
      </c>
      <c r="O51" s="65" t="s">
        <v>521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512</v>
      </c>
      <c r="L52" s="64">
        <v>481</v>
      </c>
      <c r="M52" s="64">
        <v>453</v>
      </c>
      <c r="N52" s="64">
        <v>440</v>
      </c>
      <c r="O52" s="65">
        <v>417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327</v>
      </c>
      <c r="L53" s="69">
        <v>298</v>
      </c>
      <c r="M53" s="69">
        <v>320</v>
      </c>
      <c r="N53" s="69">
        <v>308</v>
      </c>
      <c r="O53" s="70">
        <v>288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IKaPrYBjE3+yy94onBUjBL1p4KGgv7YvS+Vqh1k+GscnDIZORWL2kdnYLNe3BH73jBS5PSa+QSklmfLKujg+g==" saltValue="s+lBxo5wQ0Rdqr/q7Up5O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5063</v>
      </c>
      <c r="J41" s="356">
        <v>4739</v>
      </c>
      <c r="K41" s="356">
        <v>5448</v>
      </c>
      <c r="L41" s="356">
        <v>5031</v>
      </c>
      <c r="M41" s="357">
        <v>4482</v>
      </c>
    </row>
    <row r="42" spans="2:13" ht="27.75" customHeight="1" x14ac:dyDescent="0.15">
      <c r="B42" s="1186"/>
      <c r="C42" s="1187"/>
      <c r="D42" s="106"/>
      <c r="E42" s="1190" t="s">
        <v>34</v>
      </c>
      <c r="F42" s="1190"/>
      <c r="G42" s="1190"/>
      <c r="H42" s="1191"/>
      <c r="I42" s="358" t="s">
        <v>521</v>
      </c>
      <c r="J42" s="359" t="s">
        <v>521</v>
      </c>
      <c r="K42" s="359" t="s">
        <v>521</v>
      </c>
      <c r="L42" s="359" t="s">
        <v>521</v>
      </c>
      <c r="M42" s="360" t="s">
        <v>521</v>
      </c>
    </row>
    <row r="43" spans="2:13" ht="27.75" customHeight="1" x14ac:dyDescent="0.15">
      <c r="B43" s="1186"/>
      <c r="C43" s="1187"/>
      <c r="D43" s="106"/>
      <c r="E43" s="1190" t="s">
        <v>35</v>
      </c>
      <c r="F43" s="1190"/>
      <c r="G43" s="1190"/>
      <c r="H43" s="1191"/>
      <c r="I43" s="358">
        <v>19</v>
      </c>
      <c r="J43" s="359">
        <v>18</v>
      </c>
      <c r="K43" s="359">
        <v>14</v>
      </c>
      <c r="L43" s="359">
        <v>10</v>
      </c>
      <c r="M43" s="360">
        <v>5</v>
      </c>
    </row>
    <row r="44" spans="2:13" ht="27.75" customHeight="1" x14ac:dyDescent="0.15">
      <c r="B44" s="1186"/>
      <c r="C44" s="1187"/>
      <c r="D44" s="106"/>
      <c r="E44" s="1190" t="s">
        <v>36</v>
      </c>
      <c r="F44" s="1190"/>
      <c r="G44" s="1190"/>
      <c r="H44" s="1191"/>
      <c r="I44" s="358" t="s">
        <v>521</v>
      </c>
      <c r="J44" s="359" t="s">
        <v>521</v>
      </c>
      <c r="K44" s="359" t="s">
        <v>521</v>
      </c>
      <c r="L44" s="359" t="s">
        <v>521</v>
      </c>
      <c r="M44" s="360" t="s">
        <v>521</v>
      </c>
    </row>
    <row r="45" spans="2:13" ht="27.75" customHeight="1" x14ac:dyDescent="0.15">
      <c r="B45" s="1186"/>
      <c r="C45" s="1187"/>
      <c r="D45" s="106"/>
      <c r="E45" s="1190" t="s">
        <v>37</v>
      </c>
      <c r="F45" s="1190"/>
      <c r="G45" s="1190"/>
      <c r="H45" s="1191"/>
      <c r="I45" s="358">
        <v>1092</v>
      </c>
      <c r="J45" s="359">
        <v>1045</v>
      </c>
      <c r="K45" s="359">
        <v>988</v>
      </c>
      <c r="L45" s="359">
        <v>934</v>
      </c>
      <c r="M45" s="360">
        <v>979</v>
      </c>
    </row>
    <row r="46" spans="2:13" ht="27.75" customHeight="1" x14ac:dyDescent="0.15">
      <c r="B46" s="1186"/>
      <c r="C46" s="1187"/>
      <c r="D46" s="107"/>
      <c r="E46" s="1190" t="s">
        <v>38</v>
      </c>
      <c r="F46" s="1190"/>
      <c r="G46" s="1190"/>
      <c r="H46" s="1191"/>
      <c r="I46" s="358" t="s">
        <v>521</v>
      </c>
      <c r="J46" s="359" t="s">
        <v>521</v>
      </c>
      <c r="K46" s="359" t="s">
        <v>521</v>
      </c>
      <c r="L46" s="359" t="s">
        <v>521</v>
      </c>
      <c r="M46" s="360" t="s">
        <v>521</v>
      </c>
    </row>
    <row r="47" spans="2:13" ht="27.75" customHeight="1" x14ac:dyDescent="0.15">
      <c r="B47" s="1186"/>
      <c r="C47" s="1187"/>
      <c r="D47" s="108"/>
      <c r="E47" s="1200" t="s">
        <v>39</v>
      </c>
      <c r="F47" s="1201"/>
      <c r="G47" s="1201"/>
      <c r="H47" s="1202"/>
      <c r="I47" s="358" t="s">
        <v>521</v>
      </c>
      <c r="J47" s="359" t="s">
        <v>521</v>
      </c>
      <c r="K47" s="359" t="s">
        <v>521</v>
      </c>
      <c r="L47" s="359" t="s">
        <v>521</v>
      </c>
      <c r="M47" s="360" t="s">
        <v>521</v>
      </c>
    </row>
    <row r="48" spans="2:13" ht="27.75" customHeight="1" x14ac:dyDescent="0.15">
      <c r="B48" s="1186"/>
      <c r="C48" s="1187"/>
      <c r="D48" s="106"/>
      <c r="E48" s="1190" t="s">
        <v>40</v>
      </c>
      <c r="F48" s="1190"/>
      <c r="G48" s="1190"/>
      <c r="H48" s="1191"/>
      <c r="I48" s="358" t="s">
        <v>521</v>
      </c>
      <c r="J48" s="359" t="s">
        <v>521</v>
      </c>
      <c r="K48" s="359" t="s">
        <v>521</v>
      </c>
      <c r="L48" s="359" t="s">
        <v>521</v>
      </c>
      <c r="M48" s="360" t="s">
        <v>521</v>
      </c>
    </row>
    <row r="49" spans="2:13" ht="27.75" customHeight="1" x14ac:dyDescent="0.15">
      <c r="B49" s="1188"/>
      <c r="C49" s="1189"/>
      <c r="D49" s="106"/>
      <c r="E49" s="1190" t="s">
        <v>41</v>
      </c>
      <c r="F49" s="1190"/>
      <c r="G49" s="1190"/>
      <c r="H49" s="1191"/>
      <c r="I49" s="358" t="s">
        <v>521</v>
      </c>
      <c r="J49" s="359" t="s">
        <v>521</v>
      </c>
      <c r="K49" s="359" t="s">
        <v>521</v>
      </c>
      <c r="L49" s="359" t="s">
        <v>521</v>
      </c>
      <c r="M49" s="360" t="s">
        <v>521</v>
      </c>
    </row>
    <row r="50" spans="2:13" ht="27.75" customHeight="1" x14ac:dyDescent="0.15">
      <c r="B50" s="1184" t="s">
        <v>42</v>
      </c>
      <c r="C50" s="1185"/>
      <c r="D50" s="109"/>
      <c r="E50" s="1190" t="s">
        <v>43</v>
      </c>
      <c r="F50" s="1190"/>
      <c r="G50" s="1190"/>
      <c r="H50" s="1191"/>
      <c r="I50" s="358">
        <v>5791</v>
      </c>
      <c r="J50" s="359">
        <v>5175</v>
      </c>
      <c r="K50" s="359">
        <v>4548</v>
      </c>
      <c r="L50" s="359">
        <v>4956</v>
      </c>
      <c r="M50" s="360">
        <v>5068</v>
      </c>
    </row>
    <row r="51" spans="2:13" ht="27.75" customHeight="1" x14ac:dyDescent="0.15">
      <c r="B51" s="1186"/>
      <c r="C51" s="1187"/>
      <c r="D51" s="106"/>
      <c r="E51" s="1190" t="s">
        <v>44</v>
      </c>
      <c r="F51" s="1190"/>
      <c r="G51" s="1190"/>
      <c r="H51" s="1191"/>
      <c r="I51" s="358">
        <v>20</v>
      </c>
      <c r="J51" s="359">
        <v>9</v>
      </c>
      <c r="K51" s="359" t="s">
        <v>521</v>
      </c>
      <c r="L51" s="359" t="s">
        <v>521</v>
      </c>
      <c r="M51" s="360" t="s">
        <v>521</v>
      </c>
    </row>
    <row r="52" spans="2:13" ht="27.75" customHeight="1" x14ac:dyDescent="0.15">
      <c r="B52" s="1188"/>
      <c r="C52" s="1189"/>
      <c r="D52" s="106"/>
      <c r="E52" s="1190" t="s">
        <v>45</v>
      </c>
      <c r="F52" s="1190"/>
      <c r="G52" s="1190"/>
      <c r="H52" s="1191"/>
      <c r="I52" s="358">
        <v>5034</v>
      </c>
      <c r="J52" s="359">
        <v>4885</v>
      </c>
      <c r="K52" s="359">
        <v>4770</v>
      </c>
      <c r="L52" s="359">
        <v>4600</v>
      </c>
      <c r="M52" s="360">
        <v>4307</v>
      </c>
    </row>
    <row r="53" spans="2:13" ht="27.75" customHeight="1" thickBot="1" x14ac:dyDescent="0.2">
      <c r="B53" s="1192" t="s">
        <v>46</v>
      </c>
      <c r="C53" s="1193"/>
      <c r="D53" s="110"/>
      <c r="E53" s="1194" t="s">
        <v>47</v>
      </c>
      <c r="F53" s="1194"/>
      <c r="G53" s="1194"/>
      <c r="H53" s="1195"/>
      <c r="I53" s="361">
        <v>-4671</v>
      </c>
      <c r="J53" s="362">
        <v>-4267</v>
      </c>
      <c r="K53" s="362">
        <v>-2868</v>
      </c>
      <c r="L53" s="362">
        <v>-3582</v>
      </c>
      <c r="M53" s="363">
        <v>-3909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Y+UIBxqy/cRKusWPAxAp6+zsPrBUqWuTXwoJPvCFRfjlAI1CToF/bhczqE9lPj/kenAJRocipsBfPeFPbNaRUg==" saltValue="O2UyKgYcbxzuQgeBwJh5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1970</v>
      </c>
      <c r="G55" s="122">
        <v>2187</v>
      </c>
      <c r="H55" s="123">
        <v>2260</v>
      </c>
    </row>
    <row r="56" spans="2:8" ht="52.5" customHeight="1" x14ac:dyDescent="0.15">
      <c r="B56" s="124"/>
      <c r="C56" s="1213" t="s">
        <v>51</v>
      </c>
      <c r="D56" s="1213"/>
      <c r="E56" s="1214"/>
      <c r="F56" s="125">
        <v>524</v>
      </c>
      <c r="G56" s="125">
        <v>625</v>
      </c>
      <c r="H56" s="126">
        <v>626</v>
      </c>
    </row>
    <row r="57" spans="2:8" ht="53.25" customHeight="1" x14ac:dyDescent="0.15">
      <c r="B57" s="124"/>
      <c r="C57" s="1215" t="s">
        <v>52</v>
      </c>
      <c r="D57" s="1215"/>
      <c r="E57" s="1216"/>
      <c r="F57" s="127">
        <v>1106</v>
      </c>
      <c r="G57" s="127">
        <v>1102</v>
      </c>
      <c r="H57" s="128">
        <v>1062</v>
      </c>
    </row>
    <row r="58" spans="2:8" ht="45.75" customHeight="1" x14ac:dyDescent="0.15">
      <c r="B58" s="129"/>
      <c r="C58" s="1203" t="s">
        <v>592</v>
      </c>
      <c r="D58" s="1204"/>
      <c r="E58" s="1205"/>
      <c r="F58" s="130">
        <v>462</v>
      </c>
      <c r="G58" s="130">
        <v>462</v>
      </c>
      <c r="H58" s="131">
        <v>462</v>
      </c>
    </row>
    <row r="59" spans="2:8" ht="45.75" customHeight="1" x14ac:dyDescent="0.15">
      <c r="B59" s="129"/>
      <c r="C59" s="1203" t="s">
        <v>593</v>
      </c>
      <c r="D59" s="1204"/>
      <c r="E59" s="1205"/>
      <c r="F59" s="130">
        <v>300</v>
      </c>
      <c r="G59" s="130">
        <v>300</v>
      </c>
      <c r="H59" s="131">
        <v>300</v>
      </c>
    </row>
    <row r="60" spans="2:8" ht="45.75" customHeight="1" x14ac:dyDescent="0.15">
      <c r="B60" s="129"/>
      <c r="C60" s="1203" t="s">
        <v>594</v>
      </c>
      <c r="D60" s="1204"/>
      <c r="E60" s="1205"/>
      <c r="F60" s="130">
        <v>211</v>
      </c>
      <c r="G60" s="130">
        <v>211</v>
      </c>
      <c r="H60" s="131">
        <v>211</v>
      </c>
    </row>
    <row r="61" spans="2:8" ht="45.75" customHeight="1" x14ac:dyDescent="0.15">
      <c r="B61" s="129"/>
      <c r="C61" s="1203" t="s">
        <v>595</v>
      </c>
      <c r="D61" s="1204"/>
      <c r="E61" s="1205"/>
      <c r="F61" s="130">
        <v>80</v>
      </c>
      <c r="G61" s="130">
        <v>80</v>
      </c>
      <c r="H61" s="131">
        <v>41</v>
      </c>
    </row>
    <row r="62" spans="2:8" ht="45.75" customHeight="1" thickBot="1" x14ac:dyDescent="0.2">
      <c r="B62" s="132"/>
      <c r="C62" s="1206" t="s">
        <v>596</v>
      </c>
      <c r="D62" s="1207"/>
      <c r="E62" s="1208"/>
      <c r="F62" s="133">
        <v>36</v>
      </c>
      <c r="G62" s="133">
        <v>36</v>
      </c>
      <c r="H62" s="134">
        <v>36</v>
      </c>
    </row>
    <row r="63" spans="2:8" ht="52.5" customHeight="1" thickBot="1" x14ac:dyDescent="0.2">
      <c r="B63" s="135"/>
      <c r="C63" s="1209" t="s">
        <v>53</v>
      </c>
      <c r="D63" s="1209"/>
      <c r="E63" s="1210"/>
      <c r="F63" s="136">
        <v>3600</v>
      </c>
      <c r="G63" s="136">
        <v>3914</v>
      </c>
      <c r="H63" s="137">
        <v>3948</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sheetData>
  <sheetProtection algorithmName="SHA-512" hashValue="bChicbht5+5KS6FQ7Eox3F5x1cfMSAuDI20ZhUJnLVGJe0s8LbRLH1o39pBMTHanQfpod+oXXvMENBpMskqSAA==" saltValue="1+irIPpA50AQfSN1meVO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46490</v>
      </c>
      <c r="E3" s="156"/>
      <c r="F3" s="157">
        <v>47387</v>
      </c>
      <c r="G3" s="158"/>
      <c r="H3" s="159"/>
    </row>
    <row r="4" spans="1:8" x14ac:dyDescent="0.15">
      <c r="A4" s="160"/>
      <c r="B4" s="161"/>
      <c r="C4" s="162"/>
      <c r="D4" s="163">
        <v>25990</v>
      </c>
      <c r="E4" s="164"/>
      <c r="F4" s="165">
        <v>24928</v>
      </c>
      <c r="G4" s="166"/>
      <c r="H4" s="167"/>
    </row>
    <row r="5" spans="1:8" x14ac:dyDescent="0.15">
      <c r="A5" s="148" t="s">
        <v>555</v>
      </c>
      <c r="B5" s="153"/>
      <c r="C5" s="154"/>
      <c r="D5" s="155">
        <v>37167</v>
      </c>
      <c r="E5" s="156"/>
      <c r="F5" s="157">
        <v>51264</v>
      </c>
      <c r="G5" s="158"/>
      <c r="H5" s="159"/>
    </row>
    <row r="6" spans="1:8" x14ac:dyDescent="0.15">
      <c r="A6" s="160"/>
      <c r="B6" s="161"/>
      <c r="C6" s="162"/>
      <c r="D6" s="163">
        <v>18870</v>
      </c>
      <c r="E6" s="164"/>
      <c r="F6" s="165">
        <v>26040</v>
      </c>
      <c r="G6" s="166"/>
      <c r="H6" s="167"/>
    </row>
    <row r="7" spans="1:8" x14ac:dyDescent="0.15">
      <c r="A7" s="148" t="s">
        <v>556</v>
      </c>
      <c r="B7" s="153"/>
      <c r="C7" s="154"/>
      <c r="D7" s="155">
        <v>94324</v>
      </c>
      <c r="E7" s="156"/>
      <c r="F7" s="157">
        <v>52068</v>
      </c>
      <c r="G7" s="158"/>
      <c r="H7" s="159"/>
    </row>
    <row r="8" spans="1:8" x14ac:dyDescent="0.15">
      <c r="A8" s="160"/>
      <c r="B8" s="161"/>
      <c r="C8" s="162"/>
      <c r="D8" s="163">
        <v>61524</v>
      </c>
      <c r="E8" s="164"/>
      <c r="F8" s="165">
        <v>26936</v>
      </c>
      <c r="G8" s="166"/>
      <c r="H8" s="167"/>
    </row>
    <row r="9" spans="1:8" x14ac:dyDescent="0.15">
      <c r="A9" s="148" t="s">
        <v>557</v>
      </c>
      <c r="B9" s="153"/>
      <c r="C9" s="154"/>
      <c r="D9" s="155">
        <v>17267</v>
      </c>
      <c r="E9" s="156"/>
      <c r="F9" s="157">
        <v>47161</v>
      </c>
      <c r="G9" s="158"/>
      <c r="H9" s="159"/>
    </row>
    <row r="10" spans="1:8" x14ac:dyDescent="0.15">
      <c r="A10" s="160"/>
      <c r="B10" s="161"/>
      <c r="C10" s="162"/>
      <c r="D10" s="163">
        <v>8796</v>
      </c>
      <c r="E10" s="164"/>
      <c r="F10" s="165">
        <v>24595</v>
      </c>
      <c r="G10" s="166"/>
      <c r="H10" s="167"/>
    </row>
    <row r="11" spans="1:8" x14ac:dyDescent="0.15">
      <c r="A11" s="148" t="s">
        <v>558</v>
      </c>
      <c r="B11" s="153"/>
      <c r="C11" s="154"/>
      <c r="D11" s="155">
        <v>24540</v>
      </c>
      <c r="E11" s="156"/>
      <c r="F11" s="157">
        <v>43423</v>
      </c>
      <c r="G11" s="158"/>
      <c r="H11" s="159"/>
    </row>
    <row r="12" spans="1:8" x14ac:dyDescent="0.15">
      <c r="A12" s="160"/>
      <c r="B12" s="161"/>
      <c r="C12" s="168"/>
      <c r="D12" s="163">
        <v>14722</v>
      </c>
      <c r="E12" s="164"/>
      <c r="F12" s="165">
        <v>22207</v>
      </c>
      <c r="G12" s="166"/>
      <c r="H12" s="167"/>
    </row>
    <row r="13" spans="1:8" x14ac:dyDescent="0.15">
      <c r="A13" s="148"/>
      <c r="B13" s="153"/>
      <c r="C13" s="169"/>
      <c r="D13" s="170">
        <v>43958</v>
      </c>
      <c r="E13" s="171"/>
      <c r="F13" s="172">
        <v>48261</v>
      </c>
      <c r="G13" s="173"/>
      <c r="H13" s="159"/>
    </row>
    <row r="14" spans="1:8" x14ac:dyDescent="0.15">
      <c r="A14" s="160"/>
      <c r="B14" s="161"/>
      <c r="C14" s="162"/>
      <c r="D14" s="163">
        <v>25980</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5.28</v>
      </c>
      <c r="C19" s="174">
        <f>ROUND(VALUE(SUBSTITUTE(実質収支比率等に係る経年分析!G$48,"▲","-")),2)</f>
        <v>6.38</v>
      </c>
      <c r="D19" s="174">
        <f>ROUND(VALUE(SUBSTITUTE(実質収支比率等に係る経年分析!H$48,"▲","-")),2)</f>
        <v>6.11</v>
      </c>
      <c r="E19" s="174">
        <f>ROUND(VALUE(SUBSTITUTE(実質収支比率等に係る経年分析!I$48,"▲","-")),2)</f>
        <v>7.37</v>
      </c>
      <c r="F19" s="174">
        <f>ROUND(VALUE(SUBSTITUTE(実質収支比率等に係る経年分析!J$48,"▲","-")),2)</f>
        <v>6.87</v>
      </c>
    </row>
    <row r="20" spans="1:11" x14ac:dyDescent="0.15">
      <c r="A20" s="174" t="s">
        <v>57</v>
      </c>
      <c r="B20" s="174">
        <f>ROUND(VALUE(SUBSTITUTE(実質収支比率等に係る経年分析!F$47,"▲","-")),2)</f>
        <v>49.5</v>
      </c>
      <c r="C20" s="174">
        <f>ROUND(VALUE(SUBSTITUTE(実質収支比率等に係る経年分析!G$47,"▲","-")),2)</f>
        <v>41.93</v>
      </c>
      <c r="D20" s="174">
        <f>ROUND(VALUE(SUBSTITUTE(実質収支比率等に係る経年分析!H$47,"▲","-")),2)</f>
        <v>33.119999999999997</v>
      </c>
      <c r="E20" s="174">
        <f>ROUND(VALUE(SUBSTITUTE(実質収支比率等に係る経年分析!I$47,"▲","-")),2)</f>
        <v>34.86</v>
      </c>
      <c r="F20" s="174">
        <f>ROUND(VALUE(SUBSTITUTE(実質収支比率等に係る経年分析!J$47,"▲","-")),2)</f>
        <v>36.89</v>
      </c>
    </row>
    <row r="21" spans="1:11" x14ac:dyDescent="0.15">
      <c r="A21" s="174" t="s">
        <v>58</v>
      </c>
      <c r="B21" s="174">
        <f>IF(ISNUMBER(VALUE(SUBSTITUTE(実質収支比率等に係る経年分析!F$49,"▲","-"))),ROUND(VALUE(SUBSTITUTE(実質収支比率等に係る経年分析!F$49,"▲","-")),2),NA())</f>
        <v>-0.99</v>
      </c>
      <c r="C21" s="174">
        <f>IF(ISNUMBER(VALUE(SUBSTITUTE(実質収支比率等に係る経年分析!G$49,"▲","-"))),ROUND(VALUE(SUBSTITUTE(実質収支比率等に係る経年分析!G$49,"▲","-")),2),NA())</f>
        <v>-6.78</v>
      </c>
      <c r="D21" s="174">
        <f>IF(ISNUMBER(VALUE(SUBSTITUTE(実質収支比率等に係る経年分析!H$49,"▲","-"))),ROUND(VALUE(SUBSTITUTE(実質収支比率等に係る経年分析!H$49,"▲","-")),2),NA())</f>
        <v>-6.63</v>
      </c>
      <c r="E21" s="174">
        <f>IF(ISNUMBER(VALUE(SUBSTITUTE(実質収支比率等に係る経年分析!I$49,"▲","-"))),ROUND(VALUE(SUBSTITUTE(実質収支比率等に係る経年分析!I$49,"▲","-")),2),NA())</f>
        <v>5.04</v>
      </c>
      <c r="F21" s="174">
        <f>IF(ISNUMBER(VALUE(SUBSTITUTE(実質収支比率等に係る経年分析!J$49,"▲","-"))),ROUND(VALUE(SUBSTITUTE(実質収支比率等に係る経年分析!J$49,"▲","-")),2),NA())</f>
        <v>0.52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石井町給与集中管理特別会計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石井町後期高齢者医療特別会計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0.14000000000000001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15">
      <c r="A33" s="175" t="str">
        <f>IF(連結実質赤字比率に係る赤字・黒字の構成分析!C$37="",NA(),連結実質赤字比率に係る赤字・黒字の構成分析!C$37)</f>
        <v>石井町国民健康保険特別会計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2.13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1.91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1.46</v>
      </c>
    </row>
    <row r="34" spans="1:16" x14ac:dyDescent="0.15">
      <c r="A34" s="175" t="str">
        <f>IF(連結実質赤字比率に係る赤字・黒字の構成分析!C$36="",NA(),連結実質赤字比率に係る赤字・黒字の構成分析!C$36)</f>
        <v>石井町介護保険特別会計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2.0099999999999998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6.16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5.28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7.36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6.86</v>
      </c>
    </row>
    <row r="36" spans="1:16" x14ac:dyDescent="0.15">
      <c r="A36" s="175" t="str">
        <f>IF(連結実質赤字比率に係る赤字・黒字の構成分析!C$34="",NA(),連結実質赤字比率に係る赤字・黒字の構成分析!C$34)</f>
        <v>石井町水道事業会計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5.54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6.46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7.17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7.81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8.77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512</v>
      </c>
      <c r="E42" s="176"/>
      <c r="F42" s="176"/>
      <c r="G42" s="176">
        <f>'実質公債費比率（分子）の構造'!L$52</f>
        <v>481</v>
      </c>
      <c r="H42" s="176"/>
      <c r="I42" s="176"/>
      <c r="J42" s="176">
        <f>'実質公債費比率（分子）の構造'!M$52</f>
        <v>453</v>
      </c>
      <c r="K42" s="176"/>
      <c r="L42" s="176"/>
      <c r="M42" s="176">
        <f>'実質公債費比率（分子）の構造'!N$52</f>
        <v>440</v>
      </c>
      <c r="N42" s="176"/>
      <c r="O42" s="176"/>
      <c r="P42" s="176">
        <f>'実質公債費比率（分子）の構造'!O$52</f>
        <v>417</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5</v>
      </c>
      <c r="C46" s="176"/>
      <c r="D46" s="176"/>
      <c r="E46" s="176">
        <f>'実質公債費比率（分子）の構造'!L$48</f>
        <v>6</v>
      </c>
      <c r="F46" s="176"/>
      <c r="G46" s="176"/>
      <c r="H46" s="176">
        <f>'実質公債費比率（分子）の構造'!M$48</f>
        <v>4</v>
      </c>
      <c r="I46" s="176"/>
      <c r="J46" s="176"/>
      <c r="K46" s="176">
        <f>'実質公債費比率（分子）の構造'!N$48</f>
        <v>4</v>
      </c>
      <c r="L46" s="176"/>
      <c r="M46" s="176"/>
      <c r="N46" s="176">
        <f>'実質公債費比率（分子）の構造'!O$48</f>
        <v>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834</v>
      </c>
      <c r="C49" s="176"/>
      <c r="D49" s="176"/>
      <c r="E49" s="176">
        <f>'実質公債費比率（分子）の構造'!L$45</f>
        <v>773</v>
      </c>
      <c r="F49" s="176"/>
      <c r="G49" s="176"/>
      <c r="H49" s="176">
        <f>'実質公債費比率（分子）の構造'!M$45</f>
        <v>769</v>
      </c>
      <c r="I49" s="176"/>
      <c r="J49" s="176"/>
      <c r="K49" s="176">
        <f>'実質公債費比率（分子）の構造'!N$45</f>
        <v>744</v>
      </c>
      <c r="L49" s="176"/>
      <c r="M49" s="176"/>
      <c r="N49" s="176">
        <f>'実質公債費比率（分子）の構造'!O$45</f>
        <v>702</v>
      </c>
      <c r="O49" s="176"/>
      <c r="P49" s="176"/>
    </row>
    <row r="50" spans="1:16" x14ac:dyDescent="0.15">
      <c r="A50" s="176" t="s">
        <v>73</v>
      </c>
      <c r="B50" s="176" t="e">
        <f>NA()</f>
        <v>#N/A</v>
      </c>
      <c r="C50" s="176">
        <f>IF(ISNUMBER('実質公債費比率（分子）の構造'!K$53),'実質公債費比率（分子）の構造'!K$53,NA())</f>
        <v>327</v>
      </c>
      <c r="D50" s="176" t="e">
        <f>NA()</f>
        <v>#N/A</v>
      </c>
      <c r="E50" s="176" t="e">
        <f>NA()</f>
        <v>#N/A</v>
      </c>
      <c r="F50" s="176">
        <f>IF(ISNUMBER('実質公債費比率（分子）の構造'!L$53),'実質公債費比率（分子）の構造'!L$53,NA())</f>
        <v>298</v>
      </c>
      <c r="G50" s="176" t="e">
        <f>NA()</f>
        <v>#N/A</v>
      </c>
      <c r="H50" s="176" t="e">
        <f>NA()</f>
        <v>#N/A</v>
      </c>
      <c r="I50" s="176">
        <f>IF(ISNUMBER('実質公債費比率（分子）の構造'!M$53),'実質公債費比率（分子）の構造'!M$53,NA())</f>
        <v>320</v>
      </c>
      <c r="J50" s="176" t="e">
        <f>NA()</f>
        <v>#N/A</v>
      </c>
      <c r="K50" s="176" t="e">
        <f>NA()</f>
        <v>#N/A</v>
      </c>
      <c r="L50" s="176">
        <f>IF(ISNUMBER('実質公債費比率（分子）の構造'!N$53),'実質公債費比率（分子）の構造'!N$53,NA())</f>
        <v>308</v>
      </c>
      <c r="M50" s="176" t="e">
        <f>NA()</f>
        <v>#N/A</v>
      </c>
      <c r="N50" s="176" t="e">
        <f>NA()</f>
        <v>#N/A</v>
      </c>
      <c r="O50" s="176">
        <f>IF(ISNUMBER('実質公債費比率（分子）の構造'!O$53),'実質公債費比率（分子）の構造'!O$53,NA())</f>
        <v>288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5034</v>
      </c>
      <c r="E56" s="175"/>
      <c r="F56" s="175"/>
      <c r="G56" s="175">
        <f>'将来負担比率（分子）の構造'!J$52</f>
        <v>4885</v>
      </c>
      <c r="H56" s="175"/>
      <c r="I56" s="175"/>
      <c r="J56" s="175">
        <f>'将来負担比率（分子）の構造'!K$52</f>
        <v>4770</v>
      </c>
      <c r="K56" s="175"/>
      <c r="L56" s="175"/>
      <c r="M56" s="175">
        <f>'将来負担比率（分子）の構造'!L$52</f>
        <v>4600</v>
      </c>
      <c r="N56" s="175"/>
      <c r="O56" s="175"/>
      <c r="P56" s="175">
        <f>'将来負担比率（分子）の構造'!M$52</f>
        <v>4307</v>
      </c>
    </row>
    <row r="57" spans="1:16" x14ac:dyDescent="0.15">
      <c r="A57" s="175" t="s">
        <v>44</v>
      </c>
      <c r="B57" s="175"/>
      <c r="C57" s="175"/>
      <c r="D57" s="175">
        <f>'将来負担比率（分子）の構造'!I$51</f>
        <v>20</v>
      </c>
      <c r="E57" s="175"/>
      <c r="F57" s="175"/>
      <c r="G57" s="175">
        <f>'将来負担比率（分子）の構造'!J$51</f>
        <v>9</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5791</v>
      </c>
      <c r="E58" s="175"/>
      <c r="F58" s="175"/>
      <c r="G58" s="175">
        <f>'将来負担比率（分子）の構造'!J$50</f>
        <v>5175</v>
      </c>
      <c r="H58" s="175"/>
      <c r="I58" s="175"/>
      <c r="J58" s="175">
        <f>'将来負担比率（分子）の構造'!K$50</f>
        <v>4548</v>
      </c>
      <c r="K58" s="175"/>
      <c r="L58" s="175"/>
      <c r="M58" s="175">
        <f>'将来負担比率（分子）の構造'!L$50</f>
        <v>4956</v>
      </c>
      <c r="N58" s="175"/>
      <c r="O58" s="175"/>
      <c r="P58" s="175">
        <f>'将来負担比率（分子）の構造'!M$50</f>
        <v>5068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1092</v>
      </c>
      <c r="C62" s="175"/>
      <c r="D62" s="175"/>
      <c r="E62" s="175">
        <f>'将来負担比率（分子）の構造'!J$45</f>
        <v>1045</v>
      </c>
      <c r="F62" s="175"/>
      <c r="G62" s="175"/>
      <c r="H62" s="175">
        <f>'将来負担比率（分子）の構造'!K$45</f>
        <v>988</v>
      </c>
      <c r="I62" s="175"/>
      <c r="J62" s="175"/>
      <c r="K62" s="175">
        <f>'将来負担比率（分子）の構造'!L$45</f>
        <v>934</v>
      </c>
      <c r="L62" s="175"/>
      <c r="M62" s="175"/>
      <c r="N62" s="175">
        <f>'将来負担比率（分子）の構造'!M$45</f>
        <v>979</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19</v>
      </c>
      <c r="C64" s="175"/>
      <c r="D64" s="175"/>
      <c r="E64" s="175">
        <f>'将来負担比率（分子）の構造'!J$43</f>
        <v>18</v>
      </c>
      <c r="F64" s="175"/>
      <c r="G64" s="175"/>
      <c r="H64" s="175">
        <f>'将来負担比率（分子）の構造'!K$43</f>
        <v>14</v>
      </c>
      <c r="I64" s="175"/>
      <c r="J64" s="175"/>
      <c r="K64" s="175">
        <f>'将来負担比率（分子）の構造'!L$43</f>
        <v>10</v>
      </c>
      <c r="L64" s="175"/>
      <c r="M64" s="175"/>
      <c r="N64" s="175">
        <f>'将来負担比率（分子）の構造'!M$43</f>
        <v>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5063</v>
      </c>
      <c r="C66" s="175"/>
      <c r="D66" s="175"/>
      <c r="E66" s="175">
        <f>'将来負担比率（分子）の構造'!J$41</f>
        <v>4739</v>
      </c>
      <c r="F66" s="175"/>
      <c r="G66" s="175"/>
      <c r="H66" s="175">
        <f>'将来負担比率（分子）の構造'!K$41</f>
        <v>5448</v>
      </c>
      <c r="I66" s="175"/>
      <c r="J66" s="175"/>
      <c r="K66" s="175">
        <f>'将来負担比率（分子）の構造'!L$41</f>
        <v>5031</v>
      </c>
      <c r="L66" s="175"/>
      <c r="M66" s="175"/>
      <c r="N66" s="175">
        <f>'将来負担比率（分子）の構造'!M$41</f>
        <v>4482</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1970</v>
      </c>
      <c r="C72" s="179">
        <f>基金残高に係る経年分析!G55</f>
        <v>2187</v>
      </c>
      <c r="D72" s="179">
        <f>基金残高に係る経年分析!H55</f>
        <v>2260</v>
      </c>
    </row>
    <row r="73" spans="1:16" x14ac:dyDescent="0.15">
      <c r="A73" s="178" t="s">
        <v>80</v>
      </c>
      <c r="B73" s="179">
        <f>基金残高に係る経年分析!F56</f>
        <v>524</v>
      </c>
      <c r="C73" s="179">
        <f>基金残高に係る経年分析!G56</f>
        <v>625</v>
      </c>
      <c r="D73" s="179">
        <f>基金残高に係る経年分析!H56</f>
        <v>626</v>
      </c>
    </row>
    <row r="74" spans="1:16" x14ac:dyDescent="0.15">
      <c r="A74" s="178" t="s">
        <v>81</v>
      </c>
      <c r="B74" s="179">
        <f>基金残高に係る経年分析!F57</f>
        <v>1106</v>
      </c>
      <c r="C74" s="179">
        <f>基金残高に係る経年分析!G57</f>
        <v>1102</v>
      </c>
      <c r="D74" s="179">
        <f>基金残高に係る経年分析!H57</f>
        <v>1062</v>
      </c>
    </row>
  </sheetData>
  <sheetProtection algorithmName="SHA-512" hashValue="jAzC9dfbh6d1u1FBlEnDi09TFvYftTWWJyGKeFEIzHkni3PPWQ+xy8ZqA7dgejMG+SS9JB/0me06LqZ6jGTcrg==" saltValue="HO/+odnsF1CP+S82Sm6w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2636672</v>
      </c>
      <c r="S5" s="677"/>
      <c r="T5" s="677"/>
      <c r="U5" s="677"/>
      <c r="V5" s="677"/>
      <c r="W5" s="677"/>
      <c r="X5" s="677"/>
      <c r="Y5" s="702"/>
      <c r="Z5" s="715">
        <v>25.5</v>
      </c>
      <c r="AA5" s="715"/>
      <c r="AB5" s="715"/>
      <c r="AC5" s="715"/>
      <c r="AD5" s="716">
        <v>2636672</v>
      </c>
      <c r="AE5" s="716"/>
      <c r="AF5" s="716"/>
      <c r="AG5" s="716"/>
      <c r="AH5" s="716"/>
      <c r="AI5" s="716"/>
      <c r="AJ5" s="716"/>
      <c r="AK5" s="716"/>
      <c r="AL5" s="703">
        <v>43.4</v>
      </c>
      <c r="AM5" s="685"/>
      <c r="AN5" s="685"/>
      <c r="AO5" s="704"/>
      <c r="AP5" s="679" t="s">
        <v>231</v>
      </c>
      <c r="AQ5" s="680"/>
      <c r="AR5" s="680"/>
      <c r="AS5" s="680"/>
      <c r="AT5" s="680"/>
      <c r="AU5" s="680"/>
      <c r="AV5" s="680"/>
      <c r="AW5" s="680"/>
      <c r="AX5" s="680"/>
      <c r="AY5" s="680"/>
      <c r="AZ5" s="680"/>
      <c r="BA5" s="680"/>
      <c r="BB5" s="680"/>
      <c r="BC5" s="680"/>
      <c r="BD5" s="680"/>
      <c r="BE5" s="680"/>
      <c r="BF5" s="681"/>
      <c r="BG5" s="621">
        <v>2636672</v>
      </c>
      <c r="BH5" s="622"/>
      <c r="BI5" s="622"/>
      <c r="BJ5" s="622"/>
      <c r="BK5" s="622"/>
      <c r="BL5" s="622"/>
      <c r="BM5" s="622"/>
      <c r="BN5" s="623"/>
      <c r="BO5" s="659">
        <v>100</v>
      </c>
      <c r="BP5" s="659"/>
      <c r="BQ5" s="659"/>
      <c r="BR5" s="659"/>
      <c r="BS5" s="660">
        <v>19020</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90322</v>
      </c>
      <c r="S6" s="622"/>
      <c r="T6" s="622"/>
      <c r="U6" s="622"/>
      <c r="V6" s="622"/>
      <c r="W6" s="622"/>
      <c r="X6" s="622"/>
      <c r="Y6" s="623"/>
      <c r="Z6" s="659">
        <v>0.9</v>
      </c>
      <c r="AA6" s="659"/>
      <c r="AB6" s="659"/>
      <c r="AC6" s="659"/>
      <c r="AD6" s="660">
        <v>90322</v>
      </c>
      <c r="AE6" s="660"/>
      <c r="AF6" s="660"/>
      <c r="AG6" s="660"/>
      <c r="AH6" s="660"/>
      <c r="AI6" s="660"/>
      <c r="AJ6" s="660"/>
      <c r="AK6" s="660"/>
      <c r="AL6" s="624">
        <v>1.5</v>
      </c>
      <c r="AM6" s="625"/>
      <c r="AN6" s="625"/>
      <c r="AO6" s="661"/>
      <c r="AP6" s="618" t="s">
        <v>236</v>
      </c>
      <c r="AQ6" s="619"/>
      <c r="AR6" s="619"/>
      <c r="AS6" s="619"/>
      <c r="AT6" s="619"/>
      <c r="AU6" s="619"/>
      <c r="AV6" s="619"/>
      <c r="AW6" s="619"/>
      <c r="AX6" s="619"/>
      <c r="AY6" s="619"/>
      <c r="AZ6" s="619"/>
      <c r="BA6" s="619"/>
      <c r="BB6" s="619"/>
      <c r="BC6" s="619"/>
      <c r="BD6" s="619"/>
      <c r="BE6" s="619"/>
      <c r="BF6" s="620"/>
      <c r="BG6" s="621">
        <v>2636672</v>
      </c>
      <c r="BH6" s="622"/>
      <c r="BI6" s="622"/>
      <c r="BJ6" s="622"/>
      <c r="BK6" s="622"/>
      <c r="BL6" s="622"/>
      <c r="BM6" s="622"/>
      <c r="BN6" s="623"/>
      <c r="BO6" s="659">
        <v>100</v>
      </c>
      <c r="BP6" s="659"/>
      <c r="BQ6" s="659"/>
      <c r="BR6" s="659"/>
      <c r="BS6" s="660">
        <v>19020</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75093</v>
      </c>
      <c r="CS6" s="622"/>
      <c r="CT6" s="622"/>
      <c r="CU6" s="622"/>
      <c r="CV6" s="622"/>
      <c r="CW6" s="622"/>
      <c r="CX6" s="622"/>
      <c r="CY6" s="623"/>
      <c r="CZ6" s="703">
        <v>0.8</v>
      </c>
      <c r="DA6" s="685"/>
      <c r="DB6" s="685"/>
      <c r="DC6" s="705"/>
      <c r="DD6" s="627" t="s">
        <v>129</v>
      </c>
      <c r="DE6" s="622"/>
      <c r="DF6" s="622"/>
      <c r="DG6" s="622"/>
      <c r="DH6" s="622"/>
      <c r="DI6" s="622"/>
      <c r="DJ6" s="622"/>
      <c r="DK6" s="622"/>
      <c r="DL6" s="622"/>
      <c r="DM6" s="622"/>
      <c r="DN6" s="622"/>
      <c r="DO6" s="622"/>
      <c r="DP6" s="623"/>
      <c r="DQ6" s="627">
        <v>75093</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1830</v>
      </c>
      <c r="S7" s="622"/>
      <c r="T7" s="622"/>
      <c r="U7" s="622"/>
      <c r="V7" s="622"/>
      <c r="W7" s="622"/>
      <c r="X7" s="622"/>
      <c r="Y7" s="623"/>
      <c r="Z7" s="659">
        <v>0</v>
      </c>
      <c r="AA7" s="659"/>
      <c r="AB7" s="659"/>
      <c r="AC7" s="659"/>
      <c r="AD7" s="660">
        <v>1830</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1172472</v>
      </c>
      <c r="BH7" s="622"/>
      <c r="BI7" s="622"/>
      <c r="BJ7" s="622"/>
      <c r="BK7" s="622"/>
      <c r="BL7" s="622"/>
      <c r="BM7" s="622"/>
      <c r="BN7" s="623"/>
      <c r="BO7" s="659">
        <v>44.5</v>
      </c>
      <c r="BP7" s="659"/>
      <c r="BQ7" s="659"/>
      <c r="BR7" s="659"/>
      <c r="BS7" s="660">
        <v>19020</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1126073</v>
      </c>
      <c r="CS7" s="622"/>
      <c r="CT7" s="622"/>
      <c r="CU7" s="622"/>
      <c r="CV7" s="622"/>
      <c r="CW7" s="622"/>
      <c r="CX7" s="622"/>
      <c r="CY7" s="623"/>
      <c r="CZ7" s="659">
        <v>11.5</v>
      </c>
      <c r="DA7" s="659"/>
      <c r="DB7" s="659"/>
      <c r="DC7" s="659"/>
      <c r="DD7" s="627">
        <v>41057</v>
      </c>
      <c r="DE7" s="622"/>
      <c r="DF7" s="622"/>
      <c r="DG7" s="622"/>
      <c r="DH7" s="622"/>
      <c r="DI7" s="622"/>
      <c r="DJ7" s="622"/>
      <c r="DK7" s="622"/>
      <c r="DL7" s="622"/>
      <c r="DM7" s="622"/>
      <c r="DN7" s="622"/>
      <c r="DO7" s="622"/>
      <c r="DP7" s="623"/>
      <c r="DQ7" s="627">
        <v>1036715</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25528</v>
      </c>
      <c r="S8" s="622"/>
      <c r="T8" s="622"/>
      <c r="U8" s="622"/>
      <c r="V8" s="622"/>
      <c r="W8" s="622"/>
      <c r="X8" s="622"/>
      <c r="Y8" s="623"/>
      <c r="Z8" s="659">
        <v>0.2</v>
      </c>
      <c r="AA8" s="659"/>
      <c r="AB8" s="659"/>
      <c r="AC8" s="659"/>
      <c r="AD8" s="660">
        <v>25528</v>
      </c>
      <c r="AE8" s="660"/>
      <c r="AF8" s="660"/>
      <c r="AG8" s="660"/>
      <c r="AH8" s="660"/>
      <c r="AI8" s="660"/>
      <c r="AJ8" s="660"/>
      <c r="AK8" s="660"/>
      <c r="AL8" s="624">
        <v>0.4</v>
      </c>
      <c r="AM8" s="625"/>
      <c r="AN8" s="625"/>
      <c r="AO8" s="661"/>
      <c r="AP8" s="618" t="s">
        <v>242</v>
      </c>
      <c r="AQ8" s="619"/>
      <c r="AR8" s="619"/>
      <c r="AS8" s="619"/>
      <c r="AT8" s="619"/>
      <c r="AU8" s="619"/>
      <c r="AV8" s="619"/>
      <c r="AW8" s="619"/>
      <c r="AX8" s="619"/>
      <c r="AY8" s="619"/>
      <c r="AZ8" s="619"/>
      <c r="BA8" s="619"/>
      <c r="BB8" s="619"/>
      <c r="BC8" s="619"/>
      <c r="BD8" s="619"/>
      <c r="BE8" s="619"/>
      <c r="BF8" s="620"/>
      <c r="BG8" s="621">
        <v>42461</v>
      </c>
      <c r="BH8" s="622"/>
      <c r="BI8" s="622"/>
      <c r="BJ8" s="622"/>
      <c r="BK8" s="622"/>
      <c r="BL8" s="622"/>
      <c r="BM8" s="622"/>
      <c r="BN8" s="623"/>
      <c r="BO8" s="659">
        <v>1.6</v>
      </c>
      <c r="BP8" s="659"/>
      <c r="BQ8" s="659"/>
      <c r="BR8" s="659"/>
      <c r="BS8" s="660" t="s">
        <v>243</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4205588</v>
      </c>
      <c r="CS8" s="622"/>
      <c r="CT8" s="622"/>
      <c r="CU8" s="622"/>
      <c r="CV8" s="622"/>
      <c r="CW8" s="622"/>
      <c r="CX8" s="622"/>
      <c r="CY8" s="623"/>
      <c r="CZ8" s="659">
        <v>43</v>
      </c>
      <c r="DA8" s="659"/>
      <c r="DB8" s="659"/>
      <c r="DC8" s="659"/>
      <c r="DD8" s="627">
        <v>9759</v>
      </c>
      <c r="DE8" s="622"/>
      <c r="DF8" s="622"/>
      <c r="DG8" s="622"/>
      <c r="DH8" s="622"/>
      <c r="DI8" s="622"/>
      <c r="DJ8" s="622"/>
      <c r="DK8" s="622"/>
      <c r="DL8" s="622"/>
      <c r="DM8" s="622"/>
      <c r="DN8" s="622"/>
      <c r="DO8" s="622"/>
      <c r="DP8" s="623"/>
      <c r="DQ8" s="627">
        <v>2105182</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18953</v>
      </c>
      <c r="S9" s="622"/>
      <c r="T9" s="622"/>
      <c r="U9" s="622"/>
      <c r="V9" s="622"/>
      <c r="W9" s="622"/>
      <c r="X9" s="622"/>
      <c r="Y9" s="623"/>
      <c r="Z9" s="659">
        <v>0.2</v>
      </c>
      <c r="AA9" s="659"/>
      <c r="AB9" s="659"/>
      <c r="AC9" s="659"/>
      <c r="AD9" s="660">
        <v>18953</v>
      </c>
      <c r="AE9" s="660"/>
      <c r="AF9" s="660"/>
      <c r="AG9" s="660"/>
      <c r="AH9" s="660"/>
      <c r="AI9" s="660"/>
      <c r="AJ9" s="660"/>
      <c r="AK9" s="660"/>
      <c r="AL9" s="624">
        <v>0.3</v>
      </c>
      <c r="AM9" s="625"/>
      <c r="AN9" s="625"/>
      <c r="AO9" s="661"/>
      <c r="AP9" s="618" t="s">
        <v>246</v>
      </c>
      <c r="AQ9" s="619"/>
      <c r="AR9" s="619"/>
      <c r="AS9" s="619"/>
      <c r="AT9" s="619"/>
      <c r="AU9" s="619"/>
      <c r="AV9" s="619"/>
      <c r="AW9" s="619"/>
      <c r="AX9" s="619"/>
      <c r="AY9" s="619"/>
      <c r="AZ9" s="619"/>
      <c r="BA9" s="619"/>
      <c r="BB9" s="619"/>
      <c r="BC9" s="619"/>
      <c r="BD9" s="619"/>
      <c r="BE9" s="619"/>
      <c r="BF9" s="620"/>
      <c r="BG9" s="621">
        <v>1002403</v>
      </c>
      <c r="BH9" s="622"/>
      <c r="BI9" s="622"/>
      <c r="BJ9" s="622"/>
      <c r="BK9" s="622"/>
      <c r="BL9" s="622"/>
      <c r="BM9" s="622"/>
      <c r="BN9" s="623"/>
      <c r="BO9" s="659">
        <v>38</v>
      </c>
      <c r="BP9" s="659"/>
      <c r="BQ9" s="659"/>
      <c r="BR9" s="659"/>
      <c r="BS9" s="660" t="s">
        <v>129</v>
      </c>
      <c r="BT9" s="660"/>
      <c r="BU9" s="660"/>
      <c r="BV9" s="660"/>
      <c r="BW9" s="660"/>
      <c r="BX9" s="660"/>
      <c r="BY9" s="660"/>
      <c r="BZ9" s="660"/>
      <c r="CA9" s="660"/>
      <c r="CB9" s="698"/>
      <c r="CD9" s="618" t="s">
        <v>247</v>
      </c>
      <c r="CE9" s="619"/>
      <c r="CF9" s="619"/>
      <c r="CG9" s="619"/>
      <c r="CH9" s="619"/>
      <c r="CI9" s="619"/>
      <c r="CJ9" s="619"/>
      <c r="CK9" s="619"/>
      <c r="CL9" s="619"/>
      <c r="CM9" s="619"/>
      <c r="CN9" s="619"/>
      <c r="CO9" s="619"/>
      <c r="CP9" s="619"/>
      <c r="CQ9" s="620"/>
      <c r="CR9" s="621">
        <v>1132419</v>
      </c>
      <c r="CS9" s="622"/>
      <c r="CT9" s="622"/>
      <c r="CU9" s="622"/>
      <c r="CV9" s="622"/>
      <c r="CW9" s="622"/>
      <c r="CX9" s="622"/>
      <c r="CY9" s="623"/>
      <c r="CZ9" s="659">
        <v>11.6</v>
      </c>
      <c r="DA9" s="659"/>
      <c r="DB9" s="659"/>
      <c r="DC9" s="659"/>
      <c r="DD9" s="627">
        <v>97410</v>
      </c>
      <c r="DE9" s="622"/>
      <c r="DF9" s="622"/>
      <c r="DG9" s="622"/>
      <c r="DH9" s="622"/>
      <c r="DI9" s="622"/>
      <c r="DJ9" s="622"/>
      <c r="DK9" s="622"/>
      <c r="DL9" s="622"/>
      <c r="DM9" s="622"/>
      <c r="DN9" s="622"/>
      <c r="DO9" s="622"/>
      <c r="DP9" s="623"/>
      <c r="DQ9" s="627">
        <v>840351</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129</v>
      </c>
      <c r="AE10" s="660"/>
      <c r="AF10" s="660"/>
      <c r="AG10" s="660"/>
      <c r="AH10" s="660"/>
      <c r="AI10" s="660"/>
      <c r="AJ10" s="660"/>
      <c r="AK10" s="660"/>
      <c r="AL10" s="624" t="s">
        <v>129</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60890</v>
      </c>
      <c r="BH10" s="622"/>
      <c r="BI10" s="622"/>
      <c r="BJ10" s="622"/>
      <c r="BK10" s="622"/>
      <c r="BL10" s="622"/>
      <c r="BM10" s="622"/>
      <c r="BN10" s="623"/>
      <c r="BO10" s="659">
        <v>2.2999999999999998</v>
      </c>
      <c r="BP10" s="659"/>
      <c r="BQ10" s="659"/>
      <c r="BR10" s="659"/>
      <c r="BS10" s="660" t="s">
        <v>129</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1</v>
      </c>
      <c r="CS10" s="622"/>
      <c r="CT10" s="622"/>
      <c r="CU10" s="622"/>
      <c r="CV10" s="622"/>
      <c r="CW10" s="622"/>
      <c r="CX10" s="622"/>
      <c r="CY10" s="623"/>
      <c r="CZ10" s="659">
        <v>0</v>
      </c>
      <c r="DA10" s="659"/>
      <c r="DB10" s="659"/>
      <c r="DC10" s="659"/>
      <c r="DD10" s="627" t="s">
        <v>243</v>
      </c>
      <c r="DE10" s="622"/>
      <c r="DF10" s="622"/>
      <c r="DG10" s="622"/>
      <c r="DH10" s="622"/>
      <c r="DI10" s="622"/>
      <c r="DJ10" s="622"/>
      <c r="DK10" s="622"/>
      <c r="DL10" s="622"/>
      <c r="DM10" s="622"/>
      <c r="DN10" s="622"/>
      <c r="DO10" s="622"/>
      <c r="DP10" s="623"/>
      <c r="DQ10" s="627">
        <v>1</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554087</v>
      </c>
      <c r="S11" s="622"/>
      <c r="T11" s="622"/>
      <c r="U11" s="622"/>
      <c r="V11" s="622"/>
      <c r="W11" s="622"/>
      <c r="X11" s="622"/>
      <c r="Y11" s="623"/>
      <c r="Z11" s="624">
        <v>5.4</v>
      </c>
      <c r="AA11" s="625"/>
      <c r="AB11" s="625"/>
      <c r="AC11" s="626"/>
      <c r="AD11" s="627">
        <v>554087</v>
      </c>
      <c r="AE11" s="622"/>
      <c r="AF11" s="622"/>
      <c r="AG11" s="622"/>
      <c r="AH11" s="622"/>
      <c r="AI11" s="622"/>
      <c r="AJ11" s="622"/>
      <c r="AK11" s="623"/>
      <c r="AL11" s="624">
        <v>9.1</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66718</v>
      </c>
      <c r="BH11" s="622"/>
      <c r="BI11" s="622"/>
      <c r="BJ11" s="622"/>
      <c r="BK11" s="622"/>
      <c r="BL11" s="622"/>
      <c r="BM11" s="622"/>
      <c r="BN11" s="623"/>
      <c r="BO11" s="659">
        <v>2.5</v>
      </c>
      <c r="BP11" s="659"/>
      <c r="BQ11" s="659"/>
      <c r="BR11" s="659"/>
      <c r="BS11" s="660">
        <v>19020</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160599</v>
      </c>
      <c r="CS11" s="622"/>
      <c r="CT11" s="622"/>
      <c r="CU11" s="622"/>
      <c r="CV11" s="622"/>
      <c r="CW11" s="622"/>
      <c r="CX11" s="622"/>
      <c r="CY11" s="623"/>
      <c r="CZ11" s="659">
        <v>1.6</v>
      </c>
      <c r="DA11" s="659"/>
      <c r="DB11" s="659"/>
      <c r="DC11" s="659"/>
      <c r="DD11" s="627">
        <v>6257</v>
      </c>
      <c r="DE11" s="622"/>
      <c r="DF11" s="622"/>
      <c r="DG11" s="622"/>
      <c r="DH11" s="622"/>
      <c r="DI11" s="622"/>
      <c r="DJ11" s="622"/>
      <c r="DK11" s="622"/>
      <c r="DL11" s="622"/>
      <c r="DM11" s="622"/>
      <c r="DN11" s="622"/>
      <c r="DO11" s="622"/>
      <c r="DP11" s="623"/>
      <c r="DQ11" s="627">
        <v>115678</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59" t="s">
        <v>129</v>
      </c>
      <c r="AA12" s="659"/>
      <c r="AB12" s="659"/>
      <c r="AC12" s="659"/>
      <c r="AD12" s="660" t="s">
        <v>129</v>
      </c>
      <c r="AE12" s="660"/>
      <c r="AF12" s="660"/>
      <c r="AG12" s="660"/>
      <c r="AH12" s="660"/>
      <c r="AI12" s="660"/>
      <c r="AJ12" s="660"/>
      <c r="AK12" s="660"/>
      <c r="AL12" s="624" t="s">
        <v>129</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1187301</v>
      </c>
      <c r="BH12" s="622"/>
      <c r="BI12" s="622"/>
      <c r="BJ12" s="622"/>
      <c r="BK12" s="622"/>
      <c r="BL12" s="622"/>
      <c r="BM12" s="622"/>
      <c r="BN12" s="623"/>
      <c r="BO12" s="659">
        <v>45</v>
      </c>
      <c r="BP12" s="659"/>
      <c r="BQ12" s="659"/>
      <c r="BR12" s="659"/>
      <c r="BS12" s="660" t="s">
        <v>129</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183137</v>
      </c>
      <c r="CS12" s="622"/>
      <c r="CT12" s="622"/>
      <c r="CU12" s="622"/>
      <c r="CV12" s="622"/>
      <c r="CW12" s="622"/>
      <c r="CX12" s="622"/>
      <c r="CY12" s="623"/>
      <c r="CZ12" s="659">
        <v>1.9</v>
      </c>
      <c r="DA12" s="659"/>
      <c r="DB12" s="659"/>
      <c r="DC12" s="659"/>
      <c r="DD12" s="627">
        <v>414</v>
      </c>
      <c r="DE12" s="622"/>
      <c r="DF12" s="622"/>
      <c r="DG12" s="622"/>
      <c r="DH12" s="622"/>
      <c r="DI12" s="622"/>
      <c r="DJ12" s="622"/>
      <c r="DK12" s="622"/>
      <c r="DL12" s="622"/>
      <c r="DM12" s="622"/>
      <c r="DN12" s="622"/>
      <c r="DO12" s="622"/>
      <c r="DP12" s="623"/>
      <c r="DQ12" s="627">
        <v>180262</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243</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129</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1161626</v>
      </c>
      <c r="BH13" s="622"/>
      <c r="BI13" s="622"/>
      <c r="BJ13" s="622"/>
      <c r="BK13" s="622"/>
      <c r="BL13" s="622"/>
      <c r="BM13" s="622"/>
      <c r="BN13" s="623"/>
      <c r="BO13" s="659">
        <v>44.1</v>
      </c>
      <c r="BP13" s="659"/>
      <c r="BQ13" s="659"/>
      <c r="BR13" s="659"/>
      <c r="BS13" s="660" t="s">
        <v>129</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573291</v>
      </c>
      <c r="CS13" s="622"/>
      <c r="CT13" s="622"/>
      <c r="CU13" s="622"/>
      <c r="CV13" s="622"/>
      <c r="CW13" s="622"/>
      <c r="CX13" s="622"/>
      <c r="CY13" s="623"/>
      <c r="CZ13" s="659">
        <v>5.9</v>
      </c>
      <c r="DA13" s="659"/>
      <c r="DB13" s="659"/>
      <c r="DC13" s="659"/>
      <c r="DD13" s="627">
        <v>363154</v>
      </c>
      <c r="DE13" s="622"/>
      <c r="DF13" s="622"/>
      <c r="DG13" s="622"/>
      <c r="DH13" s="622"/>
      <c r="DI13" s="622"/>
      <c r="DJ13" s="622"/>
      <c r="DK13" s="622"/>
      <c r="DL13" s="622"/>
      <c r="DM13" s="622"/>
      <c r="DN13" s="622"/>
      <c r="DO13" s="622"/>
      <c r="DP13" s="623"/>
      <c r="DQ13" s="627">
        <v>378210</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243</v>
      </c>
      <c r="S14" s="622"/>
      <c r="T14" s="622"/>
      <c r="U14" s="622"/>
      <c r="V14" s="622"/>
      <c r="W14" s="622"/>
      <c r="X14" s="622"/>
      <c r="Y14" s="623"/>
      <c r="Z14" s="659" t="s">
        <v>129</v>
      </c>
      <c r="AA14" s="659"/>
      <c r="AB14" s="659"/>
      <c r="AC14" s="659"/>
      <c r="AD14" s="660" t="s">
        <v>129</v>
      </c>
      <c r="AE14" s="660"/>
      <c r="AF14" s="660"/>
      <c r="AG14" s="660"/>
      <c r="AH14" s="660"/>
      <c r="AI14" s="660"/>
      <c r="AJ14" s="660"/>
      <c r="AK14" s="660"/>
      <c r="AL14" s="624" t="s">
        <v>129</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102274</v>
      </c>
      <c r="BH14" s="622"/>
      <c r="BI14" s="622"/>
      <c r="BJ14" s="622"/>
      <c r="BK14" s="622"/>
      <c r="BL14" s="622"/>
      <c r="BM14" s="622"/>
      <c r="BN14" s="623"/>
      <c r="BO14" s="659">
        <v>3.9</v>
      </c>
      <c r="BP14" s="659"/>
      <c r="BQ14" s="659"/>
      <c r="BR14" s="659"/>
      <c r="BS14" s="660" t="s">
        <v>243</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356777</v>
      </c>
      <c r="CS14" s="622"/>
      <c r="CT14" s="622"/>
      <c r="CU14" s="622"/>
      <c r="CV14" s="622"/>
      <c r="CW14" s="622"/>
      <c r="CX14" s="622"/>
      <c r="CY14" s="623"/>
      <c r="CZ14" s="659">
        <v>3.6</v>
      </c>
      <c r="DA14" s="659"/>
      <c r="DB14" s="659"/>
      <c r="DC14" s="659"/>
      <c r="DD14" s="627">
        <v>2512</v>
      </c>
      <c r="DE14" s="622"/>
      <c r="DF14" s="622"/>
      <c r="DG14" s="622"/>
      <c r="DH14" s="622"/>
      <c r="DI14" s="622"/>
      <c r="DJ14" s="622"/>
      <c r="DK14" s="622"/>
      <c r="DL14" s="622"/>
      <c r="DM14" s="622"/>
      <c r="DN14" s="622"/>
      <c r="DO14" s="622"/>
      <c r="DP14" s="623"/>
      <c r="DQ14" s="627">
        <v>354102</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129</v>
      </c>
      <c r="AA15" s="659"/>
      <c r="AB15" s="659"/>
      <c r="AC15" s="659"/>
      <c r="AD15" s="660" t="s">
        <v>129</v>
      </c>
      <c r="AE15" s="660"/>
      <c r="AF15" s="660"/>
      <c r="AG15" s="660"/>
      <c r="AH15" s="660"/>
      <c r="AI15" s="660"/>
      <c r="AJ15" s="660"/>
      <c r="AK15" s="660"/>
      <c r="AL15" s="624" t="s">
        <v>243</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174625</v>
      </c>
      <c r="BH15" s="622"/>
      <c r="BI15" s="622"/>
      <c r="BJ15" s="622"/>
      <c r="BK15" s="622"/>
      <c r="BL15" s="622"/>
      <c r="BM15" s="622"/>
      <c r="BN15" s="623"/>
      <c r="BO15" s="659">
        <v>6.6</v>
      </c>
      <c r="BP15" s="659"/>
      <c r="BQ15" s="659"/>
      <c r="BR15" s="659"/>
      <c r="BS15" s="660" t="s">
        <v>129</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1271487</v>
      </c>
      <c r="CS15" s="622"/>
      <c r="CT15" s="622"/>
      <c r="CU15" s="622"/>
      <c r="CV15" s="622"/>
      <c r="CW15" s="622"/>
      <c r="CX15" s="622"/>
      <c r="CY15" s="623"/>
      <c r="CZ15" s="659">
        <v>13</v>
      </c>
      <c r="DA15" s="659"/>
      <c r="DB15" s="659"/>
      <c r="DC15" s="659"/>
      <c r="DD15" s="627">
        <v>95322</v>
      </c>
      <c r="DE15" s="622"/>
      <c r="DF15" s="622"/>
      <c r="DG15" s="622"/>
      <c r="DH15" s="622"/>
      <c r="DI15" s="622"/>
      <c r="DJ15" s="622"/>
      <c r="DK15" s="622"/>
      <c r="DL15" s="622"/>
      <c r="DM15" s="622"/>
      <c r="DN15" s="622"/>
      <c r="DO15" s="622"/>
      <c r="DP15" s="623"/>
      <c r="DQ15" s="627">
        <v>1110289</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6843</v>
      </c>
      <c r="S16" s="622"/>
      <c r="T16" s="622"/>
      <c r="U16" s="622"/>
      <c r="V16" s="622"/>
      <c r="W16" s="622"/>
      <c r="X16" s="622"/>
      <c r="Y16" s="623"/>
      <c r="Z16" s="659">
        <v>0.1</v>
      </c>
      <c r="AA16" s="659"/>
      <c r="AB16" s="659"/>
      <c r="AC16" s="659"/>
      <c r="AD16" s="660">
        <v>6843</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129</v>
      </c>
      <c r="BP16" s="659"/>
      <c r="BQ16" s="659"/>
      <c r="BR16" s="659"/>
      <c r="BS16" s="660" t="s">
        <v>129</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t="s">
        <v>129</v>
      </c>
      <c r="CS16" s="622"/>
      <c r="CT16" s="622"/>
      <c r="CU16" s="622"/>
      <c r="CV16" s="622"/>
      <c r="CW16" s="622"/>
      <c r="CX16" s="622"/>
      <c r="CY16" s="623"/>
      <c r="CZ16" s="659" t="s">
        <v>129</v>
      </c>
      <c r="DA16" s="659"/>
      <c r="DB16" s="659"/>
      <c r="DC16" s="659"/>
      <c r="DD16" s="627" t="s">
        <v>129</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31490</v>
      </c>
      <c r="S17" s="622"/>
      <c r="T17" s="622"/>
      <c r="U17" s="622"/>
      <c r="V17" s="622"/>
      <c r="W17" s="622"/>
      <c r="X17" s="622"/>
      <c r="Y17" s="623"/>
      <c r="Z17" s="659">
        <v>0.3</v>
      </c>
      <c r="AA17" s="659"/>
      <c r="AB17" s="659"/>
      <c r="AC17" s="659"/>
      <c r="AD17" s="660">
        <v>31490</v>
      </c>
      <c r="AE17" s="660"/>
      <c r="AF17" s="660"/>
      <c r="AG17" s="660"/>
      <c r="AH17" s="660"/>
      <c r="AI17" s="660"/>
      <c r="AJ17" s="660"/>
      <c r="AK17" s="660"/>
      <c r="AL17" s="624">
        <v>0.5</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701794</v>
      </c>
      <c r="CS17" s="622"/>
      <c r="CT17" s="622"/>
      <c r="CU17" s="622"/>
      <c r="CV17" s="622"/>
      <c r="CW17" s="622"/>
      <c r="CX17" s="622"/>
      <c r="CY17" s="623"/>
      <c r="CZ17" s="659">
        <v>7.2</v>
      </c>
      <c r="DA17" s="659"/>
      <c r="DB17" s="659"/>
      <c r="DC17" s="659"/>
      <c r="DD17" s="627" t="s">
        <v>129</v>
      </c>
      <c r="DE17" s="622"/>
      <c r="DF17" s="622"/>
      <c r="DG17" s="622"/>
      <c r="DH17" s="622"/>
      <c r="DI17" s="622"/>
      <c r="DJ17" s="622"/>
      <c r="DK17" s="622"/>
      <c r="DL17" s="622"/>
      <c r="DM17" s="622"/>
      <c r="DN17" s="622"/>
      <c r="DO17" s="622"/>
      <c r="DP17" s="623"/>
      <c r="DQ17" s="627">
        <v>701794</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22893</v>
      </c>
      <c r="S18" s="622"/>
      <c r="T18" s="622"/>
      <c r="U18" s="622"/>
      <c r="V18" s="622"/>
      <c r="W18" s="622"/>
      <c r="X18" s="622"/>
      <c r="Y18" s="623"/>
      <c r="Z18" s="659">
        <v>0.2</v>
      </c>
      <c r="AA18" s="659"/>
      <c r="AB18" s="659"/>
      <c r="AC18" s="659"/>
      <c r="AD18" s="660">
        <v>22893</v>
      </c>
      <c r="AE18" s="660"/>
      <c r="AF18" s="660"/>
      <c r="AG18" s="660"/>
      <c r="AH18" s="660"/>
      <c r="AI18" s="660"/>
      <c r="AJ18" s="660"/>
      <c r="AK18" s="660"/>
      <c r="AL18" s="624">
        <v>0.4</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243</v>
      </c>
      <c r="BP18" s="659"/>
      <c r="BQ18" s="659"/>
      <c r="BR18" s="659"/>
      <c r="BS18" s="660" t="s">
        <v>129</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243</v>
      </c>
      <c r="CS18" s="622"/>
      <c r="CT18" s="622"/>
      <c r="CU18" s="622"/>
      <c r="CV18" s="622"/>
      <c r="CW18" s="622"/>
      <c r="CX18" s="622"/>
      <c r="CY18" s="623"/>
      <c r="CZ18" s="659" t="s">
        <v>243</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22235</v>
      </c>
      <c r="S19" s="622"/>
      <c r="T19" s="622"/>
      <c r="U19" s="622"/>
      <c r="V19" s="622"/>
      <c r="W19" s="622"/>
      <c r="X19" s="622"/>
      <c r="Y19" s="623"/>
      <c r="Z19" s="659">
        <v>0.2</v>
      </c>
      <c r="AA19" s="659"/>
      <c r="AB19" s="659"/>
      <c r="AC19" s="659"/>
      <c r="AD19" s="660">
        <v>22235</v>
      </c>
      <c r="AE19" s="660"/>
      <c r="AF19" s="660"/>
      <c r="AG19" s="660"/>
      <c r="AH19" s="660"/>
      <c r="AI19" s="660"/>
      <c r="AJ19" s="660"/>
      <c r="AK19" s="660"/>
      <c r="AL19" s="624">
        <v>0.4</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t="s">
        <v>129</v>
      </c>
      <c r="BH19" s="622"/>
      <c r="BI19" s="622"/>
      <c r="BJ19" s="622"/>
      <c r="BK19" s="622"/>
      <c r="BL19" s="622"/>
      <c r="BM19" s="622"/>
      <c r="BN19" s="623"/>
      <c r="BO19" s="659" t="s">
        <v>243</v>
      </c>
      <c r="BP19" s="659"/>
      <c r="BQ19" s="659"/>
      <c r="BR19" s="659"/>
      <c r="BS19" s="660" t="s">
        <v>243</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243</v>
      </c>
      <c r="CS19" s="622"/>
      <c r="CT19" s="622"/>
      <c r="CU19" s="622"/>
      <c r="CV19" s="622"/>
      <c r="CW19" s="622"/>
      <c r="CX19" s="622"/>
      <c r="CY19" s="623"/>
      <c r="CZ19" s="659" t="s">
        <v>129</v>
      </c>
      <c r="DA19" s="659"/>
      <c r="DB19" s="659"/>
      <c r="DC19" s="659"/>
      <c r="DD19" s="627" t="s">
        <v>243</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658</v>
      </c>
      <c r="S20" s="622"/>
      <c r="T20" s="622"/>
      <c r="U20" s="622"/>
      <c r="V20" s="622"/>
      <c r="W20" s="622"/>
      <c r="X20" s="622"/>
      <c r="Y20" s="623"/>
      <c r="Z20" s="659">
        <v>0</v>
      </c>
      <c r="AA20" s="659"/>
      <c r="AB20" s="659"/>
      <c r="AC20" s="659"/>
      <c r="AD20" s="660">
        <v>658</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129</v>
      </c>
      <c r="BH20" s="622"/>
      <c r="BI20" s="622"/>
      <c r="BJ20" s="622"/>
      <c r="BK20" s="622"/>
      <c r="BL20" s="622"/>
      <c r="BM20" s="622"/>
      <c r="BN20" s="623"/>
      <c r="BO20" s="659" t="s">
        <v>243</v>
      </c>
      <c r="BP20" s="659"/>
      <c r="BQ20" s="659"/>
      <c r="BR20" s="659"/>
      <c r="BS20" s="660" t="s">
        <v>129</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9786259</v>
      </c>
      <c r="CS20" s="622"/>
      <c r="CT20" s="622"/>
      <c r="CU20" s="622"/>
      <c r="CV20" s="622"/>
      <c r="CW20" s="622"/>
      <c r="CX20" s="622"/>
      <c r="CY20" s="623"/>
      <c r="CZ20" s="659">
        <v>100</v>
      </c>
      <c r="DA20" s="659"/>
      <c r="DB20" s="659"/>
      <c r="DC20" s="659"/>
      <c r="DD20" s="627">
        <v>615885</v>
      </c>
      <c r="DE20" s="622"/>
      <c r="DF20" s="622"/>
      <c r="DG20" s="622"/>
      <c r="DH20" s="622"/>
      <c r="DI20" s="622"/>
      <c r="DJ20" s="622"/>
      <c r="DK20" s="622"/>
      <c r="DL20" s="622"/>
      <c r="DM20" s="622"/>
      <c r="DN20" s="622"/>
      <c r="DO20" s="622"/>
      <c r="DP20" s="623"/>
      <c r="DQ20" s="627">
        <v>6897677</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2837627</v>
      </c>
      <c r="S21" s="622"/>
      <c r="T21" s="622"/>
      <c r="U21" s="622"/>
      <c r="V21" s="622"/>
      <c r="W21" s="622"/>
      <c r="X21" s="622"/>
      <c r="Y21" s="623"/>
      <c r="Z21" s="659">
        <v>27.5</v>
      </c>
      <c r="AA21" s="659"/>
      <c r="AB21" s="659"/>
      <c r="AC21" s="659"/>
      <c r="AD21" s="660">
        <v>2672515</v>
      </c>
      <c r="AE21" s="660"/>
      <c r="AF21" s="660"/>
      <c r="AG21" s="660"/>
      <c r="AH21" s="660"/>
      <c r="AI21" s="660"/>
      <c r="AJ21" s="660"/>
      <c r="AK21" s="660"/>
      <c r="AL21" s="624">
        <v>44</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129</v>
      </c>
      <c r="BH21" s="622"/>
      <c r="BI21" s="622"/>
      <c r="BJ21" s="622"/>
      <c r="BK21" s="622"/>
      <c r="BL21" s="622"/>
      <c r="BM21" s="622"/>
      <c r="BN21" s="623"/>
      <c r="BO21" s="659" t="s">
        <v>129</v>
      </c>
      <c r="BP21" s="659"/>
      <c r="BQ21" s="659"/>
      <c r="BR21" s="659"/>
      <c r="BS21" s="660" t="s">
        <v>129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2672515</v>
      </c>
      <c r="S22" s="622"/>
      <c r="T22" s="622"/>
      <c r="U22" s="622"/>
      <c r="V22" s="622"/>
      <c r="W22" s="622"/>
      <c r="X22" s="622"/>
      <c r="Y22" s="623"/>
      <c r="Z22" s="659">
        <v>25.9</v>
      </c>
      <c r="AA22" s="659"/>
      <c r="AB22" s="659"/>
      <c r="AC22" s="659"/>
      <c r="AD22" s="660">
        <v>2672515</v>
      </c>
      <c r="AE22" s="660"/>
      <c r="AF22" s="660"/>
      <c r="AG22" s="660"/>
      <c r="AH22" s="660"/>
      <c r="AI22" s="660"/>
      <c r="AJ22" s="660"/>
      <c r="AK22" s="660"/>
      <c r="AL22" s="624">
        <v>44</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59" t="s">
        <v>243</v>
      </c>
      <c r="BP22" s="659"/>
      <c r="BQ22" s="659"/>
      <c r="BR22" s="659"/>
      <c r="BS22" s="660" t="s">
        <v>129</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165112</v>
      </c>
      <c r="S23" s="622"/>
      <c r="T23" s="622"/>
      <c r="U23" s="622"/>
      <c r="V23" s="622"/>
      <c r="W23" s="622"/>
      <c r="X23" s="622"/>
      <c r="Y23" s="623"/>
      <c r="Z23" s="659">
        <v>1.6</v>
      </c>
      <c r="AA23" s="659"/>
      <c r="AB23" s="659"/>
      <c r="AC23" s="659"/>
      <c r="AD23" s="660" t="s">
        <v>243</v>
      </c>
      <c r="AE23" s="660"/>
      <c r="AF23" s="660"/>
      <c r="AG23" s="660"/>
      <c r="AH23" s="660"/>
      <c r="AI23" s="660"/>
      <c r="AJ23" s="660"/>
      <c r="AK23" s="660"/>
      <c r="AL23" s="624" t="s">
        <v>129</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129</v>
      </c>
      <c r="BH23" s="622"/>
      <c r="BI23" s="622"/>
      <c r="BJ23" s="622"/>
      <c r="BK23" s="622"/>
      <c r="BL23" s="622"/>
      <c r="BM23" s="622"/>
      <c r="BN23" s="623"/>
      <c r="BO23" s="659" t="s">
        <v>129</v>
      </c>
      <c r="BP23" s="659"/>
      <c r="BQ23" s="659"/>
      <c r="BR23" s="659"/>
      <c r="BS23" s="660" t="s">
        <v>129</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129</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243</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5129494</v>
      </c>
      <c r="CS24" s="677"/>
      <c r="CT24" s="677"/>
      <c r="CU24" s="677"/>
      <c r="CV24" s="677"/>
      <c r="CW24" s="677"/>
      <c r="CX24" s="677"/>
      <c r="CY24" s="702"/>
      <c r="CZ24" s="703">
        <v>52.4</v>
      </c>
      <c r="DA24" s="685"/>
      <c r="DB24" s="685"/>
      <c r="DC24" s="705"/>
      <c r="DD24" s="701">
        <v>3233075</v>
      </c>
      <c r="DE24" s="677"/>
      <c r="DF24" s="677"/>
      <c r="DG24" s="677"/>
      <c r="DH24" s="677"/>
      <c r="DI24" s="677"/>
      <c r="DJ24" s="677"/>
      <c r="DK24" s="702"/>
      <c r="DL24" s="701">
        <v>3197652</v>
      </c>
      <c r="DM24" s="677"/>
      <c r="DN24" s="677"/>
      <c r="DO24" s="677"/>
      <c r="DP24" s="677"/>
      <c r="DQ24" s="677"/>
      <c r="DR24" s="677"/>
      <c r="DS24" s="677"/>
      <c r="DT24" s="677"/>
      <c r="DU24" s="677"/>
      <c r="DV24" s="702"/>
      <c r="DW24" s="703">
        <v>51.8</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6226245</v>
      </c>
      <c r="S25" s="622"/>
      <c r="T25" s="622"/>
      <c r="U25" s="622"/>
      <c r="V25" s="622"/>
      <c r="W25" s="622"/>
      <c r="X25" s="622"/>
      <c r="Y25" s="623"/>
      <c r="Z25" s="659">
        <v>60.3</v>
      </c>
      <c r="AA25" s="659"/>
      <c r="AB25" s="659"/>
      <c r="AC25" s="659"/>
      <c r="AD25" s="660">
        <v>6061133</v>
      </c>
      <c r="AE25" s="660"/>
      <c r="AF25" s="660"/>
      <c r="AG25" s="660"/>
      <c r="AH25" s="660"/>
      <c r="AI25" s="660"/>
      <c r="AJ25" s="660"/>
      <c r="AK25" s="660"/>
      <c r="AL25" s="624">
        <v>99.8</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1961023</v>
      </c>
      <c r="CS25" s="634"/>
      <c r="CT25" s="634"/>
      <c r="CU25" s="634"/>
      <c r="CV25" s="634"/>
      <c r="CW25" s="634"/>
      <c r="CX25" s="634"/>
      <c r="CY25" s="635"/>
      <c r="CZ25" s="624">
        <v>20</v>
      </c>
      <c r="DA25" s="636"/>
      <c r="DB25" s="636"/>
      <c r="DC25" s="637"/>
      <c r="DD25" s="627">
        <v>1837978</v>
      </c>
      <c r="DE25" s="634"/>
      <c r="DF25" s="634"/>
      <c r="DG25" s="634"/>
      <c r="DH25" s="634"/>
      <c r="DI25" s="634"/>
      <c r="DJ25" s="634"/>
      <c r="DK25" s="635"/>
      <c r="DL25" s="627">
        <v>1807519</v>
      </c>
      <c r="DM25" s="634"/>
      <c r="DN25" s="634"/>
      <c r="DO25" s="634"/>
      <c r="DP25" s="634"/>
      <c r="DQ25" s="634"/>
      <c r="DR25" s="634"/>
      <c r="DS25" s="634"/>
      <c r="DT25" s="634"/>
      <c r="DU25" s="634"/>
      <c r="DV25" s="635"/>
      <c r="DW25" s="624">
        <v>29.3</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2551</v>
      </c>
      <c r="S26" s="622"/>
      <c r="T26" s="622"/>
      <c r="U26" s="622"/>
      <c r="V26" s="622"/>
      <c r="W26" s="622"/>
      <c r="X26" s="622"/>
      <c r="Y26" s="623"/>
      <c r="Z26" s="659">
        <v>0</v>
      </c>
      <c r="AA26" s="659"/>
      <c r="AB26" s="659"/>
      <c r="AC26" s="659"/>
      <c r="AD26" s="660">
        <v>2551</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243</v>
      </c>
      <c r="BP26" s="659"/>
      <c r="BQ26" s="659"/>
      <c r="BR26" s="659"/>
      <c r="BS26" s="660" t="s">
        <v>129</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1070857</v>
      </c>
      <c r="CS26" s="622"/>
      <c r="CT26" s="622"/>
      <c r="CU26" s="622"/>
      <c r="CV26" s="622"/>
      <c r="CW26" s="622"/>
      <c r="CX26" s="622"/>
      <c r="CY26" s="623"/>
      <c r="CZ26" s="624">
        <v>10.9</v>
      </c>
      <c r="DA26" s="636"/>
      <c r="DB26" s="636"/>
      <c r="DC26" s="637"/>
      <c r="DD26" s="627">
        <v>980371</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59473</v>
      </c>
      <c r="S27" s="622"/>
      <c r="T27" s="622"/>
      <c r="U27" s="622"/>
      <c r="V27" s="622"/>
      <c r="W27" s="622"/>
      <c r="X27" s="622"/>
      <c r="Y27" s="623"/>
      <c r="Z27" s="659">
        <v>0.6</v>
      </c>
      <c r="AA27" s="659"/>
      <c r="AB27" s="659"/>
      <c r="AC27" s="659"/>
      <c r="AD27" s="660" t="s">
        <v>243</v>
      </c>
      <c r="AE27" s="660"/>
      <c r="AF27" s="660"/>
      <c r="AG27" s="660"/>
      <c r="AH27" s="660"/>
      <c r="AI27" s="660"/>
      <c r="AJ27" s="660"/>
      <c r="AK27" s="660"/>
      <c r="AL27" s="624" t="s">
        <v>129</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2636672</v>
      </c>
      <c r="BH27" s="622"/>
      <c r="BI27" s="622"/>
      <c r="BJ27" s="622"/>
      <c r="BK27" s="622"/>
      <c r="BL27" s="622"/>
      <c r="BM27" s="622"/>
      <c r="BN27" s="623"/>
      <c r="BO27" s="659">
        <v>100</v>
      </c>
      <c r="BP27" s="659"/>
      <c r="BQ27" s="659"/>
      <c r="BR27" s="659"/>
      <c r="BS27" s="660">
        <v>19020</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2466677</v>
      </c>
      <c r="CS27" s="634"/>
      <c r="CT27" s="634"/>
      <c r="CU27" s="634"/>
      <c r="CV27" s="634"/>
      <c r="CW27" s="634"/>
      <c r="CX27" s="634"/>
      <c r="CY27" s="635"/>
      <c r="CZ27" s="624">
        <v>25.2</v>
      </c>
      <c r="DA27" s="636"/>
      <c r="DB27" s="636"/>
      <c r="DC27" s="637"/>
      <c r="DD27" s="627">
        <v>693303</v>
      </c>
      <c r="DE27" s="634"/>
      <c r="DF27" s="634"/>
      <c r="DG27" s="634"/>
      <c r="DH27" s="634"/>
      <c r="DI27" s="634"/>
      <c r="DJ27" s="634"/>
      <c r="DK27" s="635"/>
      <c r="DL27" s="627">
        <v>688339</v>
      </c>
      <c r="DM27" s="634"/>
      <c r="DN27" s="634"/>
      <c r="DO27" s="634"/>
      <c r="DP27" s="634"/>
      <c r="DQ27" s="634"/>
      <c r="DR27" s="634"/>
      <c r="DS27" s="634"/>
      <c r="DT27" s="634"/>
      <c r="DU27" s="634"/>
      <c r="DV27" s="635"/>
      <c r="DW27" s="624">
        <v>11.2</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44543</v>
      </c>
      <c r="S28" s="622"/>
      <c r="T28" s="622"/>
      <c r="U28" s="622"/>
      <c r="V28" s="622"/>
      <c r="W28" s="622"/>
      <c r="X28" s="622"/>
      <c r="Y28" s="623"/>
      <c r="Z28" s="659">
        <v>0.4</v>
      </c>
      <c r="AA28" s="659"/>
      <c r="AB28" s="659"/>
      <c r="AC28" s="659"/>
      <c r="AD28" s="660" t="s">
        <v>129</v>
      </c>
      <c r="AE28" s="660"/>
      <c r="AF28" s="660"/>
      <c r="AG28" s="660"/>
      <c r="AH28" s="660"/>
      <c r="AI28" s="660"/>
      <c r="AJ28" s="660"/>
      <c r="AK28" s="660"/>
      <c r="AL28" s="624" t="s">
        <v>129</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701794</v>
      </c>
      <c r="CS28" s="622"/>
      <c r="CT28" s="622"/>
      <c r="CU28" s="622"/>
      <c r="CV28" s="622"/>
      <c r="CW28" s="622"/>
      <c r="CX28" s="622"/>
      <c r="CY28" s="623"/>
      <c r="CZ28" s="624">
        <v>7.2</v>
      </c>
      <c r="DA28" s="636"/>
      <c r="DB28" s="636"/>
      <c r="DC28" s="637"/>
      <c r="DD28" s="627">
        <v>701794</v>
      </c>
      <c r="DE28" s="622"/>
      <c r="DF28" s="622"/>
      <c r="DG28" s="622"/>
      <c r="DH28" s="622"/>
      <c r="DI28" s="622"/>
      <c r="DJ28" s="622"/>
      <c r="DK28" s="623"/>
      <c r="DL28" s="627">
        <v>701794</v>
      </c>
      <c r="DM28" s="622"/>
      <c r="DN28" s="622"/>
      <c r="DO28" s="622"/>
      <c r="DP28" s="622"/>
      <c r="DQ28" s="622"/>
      <c r="DR28" s="622"/>
      <c r="DS28" s="622"/>
      <c r="DT28" s="622"/>
      <c r="DU28" s="622"/>
      <c r="DV28" s="623"/>
      <c r="DW28" s="624">
        <v>11.4</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36668</v>
      </c>
      <c r="S29" s="622"/>
      <c r="T29" s="622"/>
      <c r="U29" s="622"/>
      <c r="V29" s="622"/>
      <c r="W29" s="622"/>
      <c r="X29" s="622"/>
      <c r="Y29" s="623"/>
      <c r="Z29" s="659">
        <v>0.4</v>
      </c>
      <c r="AA29" s="659"/>
      <c r="AB29" s="659"/>
      <c r="AC29" s="659"/>
      <c r="AD29" s="660" t="s">
        <v>129</v>
      </c>
      <c r="AE29" s="660"/>
      <c r="AF29" s="660"/>
      <c r="AG29" s="660"/>
      <c r="AH29" s="660"/>
      <c r="AI29" s="660"/>
      <c r="AJ29" s="660"/>
      <c r="AK29" s="660"/>
      <c r="AL29" s="624" t="s">
        <v>243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72</v>
      </c>
      <c r="CG29" s="619"/>
      <c r="CH29" s="619"/>
      <c r="CI29" s="619"/>
      <c r="CJ29" s="619"/>
      <c r="CK29" s="619"/>
      <c r="CL29" s="619"/>
      <c r="CM29" s="619"/>
      <c r="CN29" s="619"/>
      <c r="CO29" s="619"/>
      <c r="CP29" s="619"/>
      <c r="CQ29" s="620"/>
      <c r="CR29" s="621">
        <v>701794</v>
      </c>
      <c r="CS29" s="634"/>
      <c r="CT29" s="634"/>
      <c r="CU29" s="634"/>
      <c r="CV29" s="634"/>
      <c r="CW29" s="634"/>
      <c r="CX29" s="634"/>
      <c r="CY29" s="635"/>
      <c r="CZ29" s="624">
        <v>7.2</v>
      </c>
      <c r="DA29" s="636"/>
      <c r="DB29" s="636"/>
      <c r="DC29" s="637"/>
      <c r="DD29" s="627">
        <v>701794</v>
      </c>
      <c r="DE29" s="634"/>
      <c r="DF29" s="634"/>
      <c r="DG29" s="634"/>
      <c r="DH29" s="634"/>
      <c r="DI29" s="634"/>
      <c r="DJ29" s="634"/>
      <c r="DK29" s="635"/>
      <c r="DL29" s="627">
        <v>701794</v>
      </c>
      <c r="DM29" s="634"/>
      <c r="DN29" s="634"/>
      <c r="DO29" s="634"/>
      <c r="DP29" s="634"/>
      <c r="DQ29" s="634"/>
      <c r="DR29" s="634"/>
      <c r="DS29" s="634"/>
      <c r="DT29" s="634"/>
      <c r="DU29" s="634"/>
      <c r="DV29" s="635"/>
      <c r="DW29" s="624">
        <v>11.4</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1995199</v>
      </c>
      <c r="S30" s="622"/>
      <c r="T30" s="622"/>
      <c r="U30" s="622"/>
      <c r="V30" s="622"/>
      <c r="W30" s="622"/>
      <c r="X30" s="622"/>
      <c r="Y30" s="623"/>
      <c r="Z30" s="659">
        <v>19.3</v>
      </c>
      <c r="AA30" s="659"/>
      <c r="AB30" s="659"/>
      <c r="AC30" s="659"/>
      <c r="AD30" s="660" t="s">
        <v>129</v>
      </c>
      <c r="AE30" s="660"/>
      <c r="AF30" s="660"/>
      <c r="AG30" s="660"/>
      <c r="AH30" s="660"/>
      <c r="AI30" s="660"/>
      <c r="AJ30" s="660"/>
      <c r="AK30" s="660"/>
      <c r="AL30" s="624" t="s">
        <v>129</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686444</v>
      </c>
      <c r="CS30" s="622"/>
      <c r="CT30" s="622"/>
      <c r="CU30" s="622"/>
      <c r="CV30" s="622"/>
      <c r="CW30" s="622"/>
      <c r="CX30" s="622"/>
      <c r="CY30" s="623"/>
      <c r="CZ30" s="624">
        <v>7</v>
      </c>
      <c r="DA30" s="636"/>
      <c r="DB30" s="636"/>
      <c r="DC30" s="637"/>
      <c r="DD30" s="627">
        <v>686444</v>
      </c>
      <c r="DE30" s="622"/>
      <c r="DF30" s="622"/>
      <c r="DG30" s="622"/>
      <c r="DH30" s="622"/>
      <c r="DI30" s="622"/>
      <c r="DJ30" s="622"/>
      <c r="DK30" s="623"/>
      <c r="DL30" s="627">
        <v>686444</v>
      </c>
      <c r="DM30" s="622"/>
      <c r="DN30" s="622"/>
      <c r="DO30" s="622"/>
      <c r="DP30" s="622"/>
      <c r="DQ30" s="622"/>
      <c r="DR30" s="622"/>
      <c r="DS30" s="622"/>
      <c r="DT30" s="622"/>
      <c r="DU30" s="622"/>
      <c r="DV30" s="623"/>
      <c r="DW30" s="624">
        <v>11.1</v>
      </c>
      <c r="DX30" s="636"/>
      <c r="DY30" s="636"/>
      <c r="DZ30" s="636"/>
      <c r="EA30" s="636"/>
      <c r="EB30" s="636"/>
      <c r="EC30" s="648"/>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243</v>
      </c>
      <c r="S31" s="622"/>
      <c r="T31" s="622"/>
      <c r="U31" s="622"/>
      <c r="V31" s="622"/>
      <c r="W31" s="622"/>
      <c r="X31" s="622"/>
      <c r="Y31" s="623"/>
      <c r="Z31" s="659" t="s">
        <v>129</v>
      </c>
      <c r="AA31" s="659"/>
      <c r="AB31" s="659"/>
      <c r="AC31" s="659"/>
      <c r="AD31" s="660" t="s">
        <v>129</v>
      </c>
      <c r="AE31" s="660"/>
      <c r="AF31" s="660"/>
      <c r="AG31" s="660"/>
      <c r="AH31" s="660"/>
      <c r="AI31" s="660"/>
      <c r="AJ31" s="660"/>
      <c r="AK31" s="660"/>
      <c r="AL31" s="624" t="s">
        <v>129</v>
      </c>
      <c r="AM31" s="625"/>
      <c r="AN31" s="625"/>
      <c r="AO31" s="661"/>
      <c r="AP31" s="691" t="s">
        <v>314</v>
      </c>
      <c r="AQ31" s="692"/>
      <c r="AR31" s="692"/>
      <c r="AS31" s="692"/>
      <c r="AT31" s="693" t="s">
        <v>315</v>
      </c>
      <c r="AU31" s="218"/>
      <c r="AV31" s="218"/>
      <c r="AW31" s="218"/>
      <c r="AX31" s="679" t="s">
        <v>189</v>
      </c>
      <c r="AY31" s="680"/>
      <c r="AZ31" s="680"/>
      <c r="BA31" s="680"/>
      <c r="BB31" s="680"/>
      <c r="BC31" s="680"/>
      <c r="BD31" s="680"/>
      <c r="BE31" s="680"/>
      <c r="BF31" s="681"/>
      <c r="BG31" s="683">
        <v>99</v>
      </c>
      <c r="BH31" s="684"/>
      <c r="BI31" s="684"/>
      <c r="BJ31" s="684"/>
      <c r="BK31" s="684"/>
      <c r="BL31" s="684"/>
      <c r="BM31" s="685">
        <v>97</v>
      </c>
      <c r="BN31" s="684"/>
      <c r="BO31" s="684"/>
      <c r="BP31" s="684"/>
      <c r="BQ31" s="686"/>
      <c r="BR31" s="683">
        <v>99.1</v>
      </c>
      <c r="BS31" s="684"/>
      <c r="BT31" s="684"/>
      <c r="BU31" s="684"/>
      <c r="BV31" s="684"/>
      <c r="BW31" s="684"/>
      <c r="BX31" s="685">
        <v>97</v>
      </c>
      <c r="BY31" s="684"/>
      <c r="BZ31" s="684"/>
      <c r="CA31" s="684"/>
      <c r="CB31" s="686"/>
      <c r="CD31" s="642"/>
      <c r="CE31" s="643"/>
      <c r="CF31" s="618" t="s">
        <v>316</v>
      </c>
      <c r="CG31" s="619"/>
      <c r="CH31" s="619"/>
      <c r="CI31" s="619"/>
      <c r="CJ31" s="619"/>
      <c r="CK31" s="619"/>
      <c r="CL31" s="619"/>
      <c r="CM31" s="619"/>
      <c r="CN31" s="619"/>
      <c r="CO31" s="619"/>
      <c r="CP31" s="619"/>
      <c r="CQ31" s="620"/>
      <c r="CR31" s="621">
        <v>15350</v>
      </c>
      <c r="CS31" s="634"/>
      <c r="CT31" s="634"/>
      <c r="CU31" s="634"/>
      <c r="CV31" s="634"/>
      <c r="CW31" s="634"/>
      <c r="CX31" s="634"/>
      <c r="CY31" s="635"/>
      <c r="CZ31" s="624">
        <v>0.2</v>
      </c>
      <c r="DA31" s="636"/>
      <c r="DB31" s="636"/>
      <c r="DC31" s="637"/>
      <c r="DD31" s="627">
        <v>15350</v>
      </c>
      <c r="DE31" s="634"/>
      <c r="DF31" s="634"/>
      <c r="DG31" s="634"/>
      <c r="DH31" s="634"/>
      <c r="DI31" s="634"/>
      <c r="DJ31" s="634"/>
      <c r="DK31" s="635"/>
      <c r="DL31" s="627">
        <v>15350</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854976</v>
      </c>
      <c r="S32" s="622"/>
      <c r="T32" s="622"/>
      <c r="U32" s="622"/>
      <c r="V32" s="622"/>
      <c r="W32" s="622"/>
      <c r="X32" s="622"/>
      <c r="Y32" s="623"/>
      <c r="Z32" s="659">
        <v>8.3000000000000007</v>
      </c>
      <c r="AA32" s="659"/>
      <c r="AB32" s="659"/>
      <c r="AC32" s="659"/>
      <c r="AD32" s="660" t="s">
        <v>129</v>
      </c>
      <c r="AE32" s="660"/>
      <c r="AF32" s="660"/>
      <c r="AG32" s="660"/>
      <c r="AH32" s="660"/>
      <c r="AI32" s="660"/>
      <c r="AJ32" s="660"/>
      <c r="AK32" s="660"/>
      <c r="AL32" s="624" t="s">
        <v>129</v>
      </c>
      <c r="AM32" s="625"/>
      <c r="AN32" s="625"/>
      <c r="AO32" s="661"/>
      <c r="AP32" s="662"/>
      <c r="AQ32" s="663"/>
      <c r="AR32" s="663"/>
      <c r="AS32" s="663"/>
      <c r="AT32" s="694"/>
      <c r="AU32" s="214" t="s">
        <v>318</v>
      </c>
      <c r="AX32" s="618" t="s">
        <v>319</v>
      </c>
      <c r="AY32" s="619"/>
      <c r="AZ32" s="619"/>
      <c r="BA32" s="619"/>
      <c r="BB32" s="619"/>
      <c r="BC32" s="619"/>
      <c r="BD32" s="619"/>
      <c r="BE32" s="619"/>
      <c r="BF32" s="620"/>
      <c r="BG32" s="687">
        <v>99.1</v>
      </c>
      <c r="BH32" s="634"/>
      <c r="BI32" s="634"/>
      <c r="BJ32" s="634"/>
      <c r="BK32" s="634"/>
      <c r="BL32" s="634"/>
      <c r="BM32" s="625">
        <v>98.1</v>
      </c>
      <c r="BN32" s="634"/>
      <c r="BO32" s="634"/>
      <c r="BP32" s="634"/>
      <c r="BQ32" s="657"/>
      <c r="BR32" s="687">
        <v>99.5</v>
      </c>
      <c r="BS32" s="634"/>
      <c r="BT32" s="634"/>
      <c r="BU32" s="634"/>
      <c r="BV32" s="634"/>
      <c r="BW32" s="634"/>
      <c r="BX32" s="625">
        <v>98.3</v>
      </c>
      <c r="BY32" s="634"/>
      <c r="BZ32" s="634"/>
      <c r="CA32" s="634"/>
      <c r="CB32" s="657"/>
      <c r="CD32" s="644"/>
      <c r="CE32" s="645"/>
      <c r="CF32" s="618" t="s">
        <v>320</v>
      </c>
      <c r="CG32" s="619"/>
      <c r="CH32" s="619"/>
      <c r="CI32" s="619"/>
      <c r="CJ32" s="619"/>
      <c r="CK32" s="619"/>
      <c r="CL32" s="619"/>
      <c r="CM32" s="619"/>
      <c r="CN32" s="619"/>
      <c r="CO32" s="619"/>
      <c r="CP32" s="619"/>
      <c r="CQ32" s="620"/>
      <c r="CR32" s="621" t="s">
        <v>129</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118796</v>
      </c>
      <c r="S33" s="622"/>
      <c r="T33" s="622"/>
      <c r="U33" s="622"/>
      <c r="V33" s="622"/>
      <c r="W33" s="622"/>
      <c r="X33" s="622"/>
      <c r="Y33" s="623"/>
      <c r="Z33" s="659">
        <v>1.2</v>
      </c>
      <c r="AA33" s="659"/>
      <c r="AB33" s="659"/>
      <c r="AC33" s="659"/>
      <c r="AD33" s="660">
        <v>1687</v>
      </c>
      <c r="AE33" s="660"/>
      <c r="AF33" s="660"/>
      <c r="AG33" s="660"/>
      <c r="AH33" s="660"/>
      <c r="AI33" s="660"/>
      <c r="AJ33" s="660"/>
      <c r="AK33" s="660"/>
      <c r="AL33" s="624">
        <v>0</v>
      </c>
      <c r="AM33" s="625"/>
      <c r="AN33" s="625"/>
      <c r="AO33" s="661"/>
      <c r="AP33" s="664"/>
      <c r="AQ33" s="665"/>
      <c r="AR33" s="665"/>
      <c r="AS33" s="665"/>
      <c r="AT33" s="695"/>
      <c r="AU33" s="219"/>
      <c r="AV33" s="219"/>
      <c r="AW33" s="219"/>
      <c r="AX33" s="602" t="s">
        <v>322</v>
      </c>
      <c r="AY33" s="603"/>
      <c r="AZ33" s="603"/>
      <c r="BA33" s="603"/>
      <c r="BB33" s="603"/>
      <c r="BC33" s="603"/>
      <c r="BD33" s="603"/>
      <c r="BE33" s="603"/>
      <c r="BF33" s="604"/>
      <c r="BG33" s="682">
        <v>98.7</v>
      </c>
      <c r="BH33" s="606"/>
      <c r="BI33" s="606"/>
      <c r="BJ33" s="606"/>
      <c r="BK33" s="606"/>
      <c r="BL33" s="606"/>
      <c r="BM33" s="652">
        <v>95.6</v>
      </c>
      <c r="BN33" s="606"/>
      <c r="BO33" s="606"/>
      <c r="BP33" s="606"/>
      <c r="BQ33" s="669"/>
      <c r="BR33" s="682">
        <v>98.7</v>
      </c>
      <c r="BS33" s="606"/>
      <c r="BT33" s="606"/>
      <c r="BU33" s="606"/>
      <c r="BV33" s="606"/>
      <c r="BW33" s="606"/>
      <c r="BX33" s="652">
        <v>95.6</v>
      </c>
      <c r="BY33" s="606"/>
      <c r="BZ33" s="606"/>
      <c r="CA33" s="606"/>
      <c r="CB33" s="669"/>
      <c r="CD33" s="618" t="s">
        <v>323</v>
      </c>
      <c r="CE33" s="619"/>
      <c r="CF33" s="619"/>
      <c r="CG33" s="619"/>
      <c r="CH33" s="619"/>
      <c r="CI33" s="619"/>
      <c r="CJ33" s="619"/>
      <c r="CK33" s="619"/>
      <c r="CL33" s="619"/>
      <c r="CM33" s="619"/>
      <c r="CN33" s="619"/>
      <c r="CO33" s="619"/>
      <c r="CP33" s="619"/>
      <c r="CQ33" s="620"/>
      <c r="CR33" s="621">
        <v>4040880</v>
      </c>
      <c r="CS33" s="634"/>
      <c r="CT33" s="634"/>
      <c r="CU33" s="634"/>
      <c r="CV33" s="634"/>
      <c r="CW33" s="634"/>
      <c r="CX33" s="634"/>
      <c r="CY33" s="635"/>
      <c r="CZ33" s="624">
        <v>41.3</v>
      </c>
      <c r="DA33" s="636"/>
      <c r="DB33" s="636"/>
      <c r="DC33" s="637"/>
      <c r="DD33" s="627">
        <v>3299960</v>
      </c>
      <c r="DE33" s="634"/>
      <c r="DF33" s="634"/>
      <c r="DG33" s="634"/>
      <c r="DH33" s="634"/>
      <c r="DI33" s="634"/>
      <c r="DJ33" s="634"/>
      <c r="DK33" s="635"/>
      <c r="DL33" s="627">
        <v>2450399</v>
      </c>
      <c r="DM33" s="634"/>
      <c r="DN33" s="634"/>
      <c r="DO33" s="634"/>
      <c r="DP33" s="634"/>
      <c r="DQ33" s="634"/>
      <c r="DR33" s="634"/>
      <c r="DS33" s="634"/>
      <c r="DT33" s="634"/>
      <c r="DU33" s="634"/>
      <c r="DV33" s="635"/>
      <c r="DW33" s="624">
        <v>39.700000000000003</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40598</v>
      </c>
      <c r="S34" s="622"/>
      <c r="T34" s="622"/>
      <c r="U34" s="622"/>
      <c r="V34" s="622"/>
      <c r="W34" s="622"/>
      <c r="X34" s="622"/>
      <c r="Y34" s="623"/>
      <c r="Z34" s="659">
        <v>0.4</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1568777</v>
      </c>
      <c r="CS34" s="622"/>
      <c r="CT34" s="622"/>
      <c r="CU34" s="622"/>
      <c r="CV34" s="622"/>
      <c r="CW34" s="622"/>
      <c r="CX34" s="622"/>
      <c r="CY34" s="623"/>
      <c r="CZ34" s="624">
        <v>16</v>
      </c>
      <c r="DA34" s="636"/>
      <c r="DB34" s="636"/>
      <c r="DC34" s="637"/>
      <c r="DD34" s="627">
        <v>1202925</v>
      </c>
      <c r="DE34" s="622"/>
      <c r="DF34" s="622"/>
      <c r="DG34" s="622"/>
      <c r="DH34" s="622"/>
      <c r="DI34" s="622"/>
      <c r="DJ34" s="622"/>
      <c r="DK34" s="623"/>
      <c r="DL34" s="627">
        <v>1025722</v>
      </c>
      <c r="DM34" s="622"/>
      <c r="DN34" s="622"/>
      <c r="DO34" s="622"/>
      <c r="DP34" s="622"/>
      <c r="DQ34" s="622"/>
      <c r="DR34" s="622"/>
      <c r="DS34" s="622"/>
      <c r="DT34" s="622"/>
      <c r="DU34" s="622"/>
      <c r="DV34" s="623"/>
      <c r="DW34" s="624">
        <v>16.600000000000001</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211700</v>
      </c>
      <c r="S35" s="622"/>
      <c r="T35" s="622"/>
      <c r="U35" s="622"/>
      <c r="V35" s="622"/>
      <c r="W35" s="622"/>
      <c r="X35" s="622"/>
      <c r="Y35" s="623"/>
      <c r="Z35" s="659">
        <v>2.1</v>
      </c>
      <c r="AA35" s="659"/>
      <c r="AB35" s="659"/>
      <c r="AC35" s="659"/>
      <c r="AD35" s="660" t="s">
        <v>129</v>
      </c>
      <c r="AE35" s="660"/>
      <c r="AF35" s="660"/>
      <c r="AG35" s="660"/>
      <c r="AH35" s="660"/>
      <c r="AI35" s="660"/>
      <c r="AJ35" s="660"/>
      <c r="AK35" s="660"/>
      <c r="AL35" s="624" t="s">
        <v>243</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157257</v>
      </c>
      <c r="CS35" s="634"/>
      <c r="CT35" s="634"/>
      <c r="CU35" s="634"/>
      <c r="CV35" s="634"/>
      <c r="CW35" s="634"/>
      <c r="CX35" s="634"/>
      <c r="CY35" s="635"/>
      <c r="CZ35" s="624">
        <v>1.6</v>
      </c>
      <c r="DA35" s="636"/>
      <c r="DB35" s="636"/>
      <c r="DC35" s="637"/>
      <c r="DD35" s="627">
        <v>137065</v>
      </c>
      <c r="DE35" s="634"/>
      <c r="DF35" s="634"/>
      <c r="DG35" s="634"/>
      <c r="DH35" s="634"/>
      <c r="DI35" s="634"/>
      <c r="DJ35" s="634"/>
      <c r="DK35" s="635"/>
      <c r="DL35" s="627">
        <v>137065</v>
      </c>
      <c r="DM35" s="634"/>
      <c r="DN35" s="634"/>
      <c r="DO35" s="634"/>
      <c r="DP35" s="634"/>
      <c r="DQ35" s="634"/>
      <c r="DR35" s="634"/>
      <c r="DS35" s="634"/>
      <c r="DT35" s="634"/>
      <c r="DU35" s="634"/>
      <c r="DV35" s="635"/>
      <c r="DW35" s="624">
        <v>2.2000000000000002</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533554</v>
      </c>
      <c r="S36" s="622"/>
      <c r="T36" s="622"/>
      <c r="U36" s="622"/>
      <c r="V36" s="622"/>
      <c r="W36" s="622"/>
      <c r="X36" s="622"/>
      <c r="Y36" s="623"/>
      <c r="Z36" s="659">
        <v>5.2</v>
      </c>
      <c r="AA36" s="659"/>
      <c r="AB36" s="659"/>
      <c r="AC36" s="659"/>
      <c r="AD36" s="660" t="s">
        <v>243</v>
      </c>
      <c r="AE36" s="660"/>
      <c r="AF36" s="660"/>
      <c r="AG36" s="660"/>
      <c r="AH36" s="660"/>
      <c r="AI36" s="660"/>
      <c r="AJ36" s="660"/>
      <c r="AK36" s="660"/>
      <c r="AL36" s="624" t="s">
        <v>243</v>
      </c>
      <c r="AM36" s="625"/>
      <c r="AN36" s="625"/>
      <c r="AO36" s="661"/>
      <c r="AP36" s="222"/>
      <c r="AQ36" s="670" t="s">
        <v>331</v>
      </c>
      <c r="AR36" s="671"/>
      <c r="AS36" s="671"/>
      <c r="AT36" s="671"/>
      <c r="AU36" s="671"/>
      <c r="AV36" s="671"/>
      <c r="AW36" s="671"/>
      <c r="AX36" s="671"/>
      <c r="AY36" s="672"/>
      <c r="AZ36" s="676">
        <v>1152533</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89487</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937811</v>
      </c>
      <c r="CS36" s="622"/>
      <c r="CT36" s="622"/>
      <c r="CU36" s="622"/>
      <c r="CV36" s="622"/>
      <c r="CW36" s="622"/>
      <c r="CX36" s="622"/>
      <c r="CY36" s="623"/>
      <c r="CZ36" s="624">
        <v>9.6</v>
      </c>
      <c r="DA36" s="636"/>
      <c r="DB36" s="636"/>
      <c r="DC36" s="637"/>
      <c r="DD36" s="627">
        <v>808627</v>
      </c>
      <c r="DE36" s="622"/>
      <c r="DF36" s="622"/>
      <c r="DG36" s="622"/>
      <c r="DH36" s="622"/>
      <c r="DI36" s="622"/>
      <c r="DJ36" s="622"/>
      <c r="DK36" s="623"/>
      <c r="DL36" s="627">
        <v>408054</v>
      </c>
      <c r="DM36" s="622"/>
      <c r="DN36" s="622"/>
      <c r="DO36" s="622"/>
      <c r="DP36" s="622"/>
      <c r="DQ36" s="622"/>
      <c r="DR36" s="622"/>
      <c r="DS36" s="622"/>
      <c r="DT36" s="622"/>
      <c r="DU36" s="622"/>
      <c r="DV36" s="623"/>
      <c r="DW36" s="624">
        <v>6.6</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64182</v>
      </c>
      <c r="S37" s="622"/>
      <c r="T37" s="622"/>
      <c r="U37" s="622"/>
      <c r="V37" s="622"/>
      <c r="W37" s="622"/>
      <c r="X37" s="622"/>
      <c r="Y37" s="623"/>
      <c r="Z37" s="659">
        <v>0.6</v>
      </c>
      <c r="AA37" s="659"/>
      <c r="AB37" s="659"/>
      <c r="AC37" s="659"/>
      <c r="AD37" s="660">
        <v>6907</v>
      </c>
      <c r="AE37" s="660"/>
      <c r="AF37" s="660"/>
      <c r="AG37" s="660"/>
      <c r="AH37" s="660"/>
      <c r="AI37" s="660"/>
      <c r="AJ37" s="660"/>
      <c r="AK37" s="660"/>
      <c r="AL37" s="624">
        <v>0.1</v>
      </c>
      <c r="AM37" s="625"/>
      <c r="AN37" s="625"/>
      <c r="AO37" s="661"/>
      <c r="AQ37" s="654" t="s">
        <v>335</v>
      </c>
      <c r="AR37" s="655"/>
      <c r="AS37" s="655"/>
      <c r="AT37" s="655"/>
      <c r="AU37" s="655"/>
      <c r="AV37" s="655"/>
      <c r="AW37" s="655"/>
      <c r="AX37" s="655"/>
      <c r="AY37" s="656"/>
      <c r="AZ37" s="621">
        <v>8514</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53580</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301272</v>
      </c>
      <c r="CS37" s="634"/>
      <c r="CT37" s="634"/>
      <c r="CU37" s="634"/>
      <c r="CV37" s="634"/>
      <c r="CW37" s="634"/>
      <c r="CX37" s="634"/>
      <c r="CY37" s="635"/>
      <c r="CZ37" s="624">
        <v>3.1</v>
      </c>
      <c r="DA37" s="636"/>
      <c r="DB37" s="636"/>
      <c r="DC37" s="637"/>
      <c r="DD37" s="627">
        <v>301272</v>
      </c>
      <c r="DE37" s="634"/>
      <c r="DF37" s="634"/>
      <c r="DG37" s="634"/>
      <c r="DH37" s="634"/>
      <c r="DI37" s="634"/>
      <c r="DJ37" s="634"/>
      <c r="DK37" s="635"/>
      <c r="DL37" s="627">
        <v>301272</v>
      </c>
      <c r="DM37" s="634"/>
      <c r="DN37" s="634"/>
      <c r="DO37" s="634"/>
      <c r="DP37" s="634"/>
      <c r="DQ37" s="634"/>
      <c r="DR37" s="634"/>
      <c r="DS37" s="634"/>
      <c r="DT37" s="634"/>
      <c r="DU37" s="634"/>
      <c r="DV37" s="635"/>
      <c r="DW37" s="624">
        <v>4.9000000000000004</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137558</v>
      </c>
      <c r="S38" s="622"/>
      <c r="T38" s="622"/>
      <c r="U38" s="622"/>
      <c r="V38" s="622"/>
      <c r="W38" s="622"/>
      <c r="X38" s="622"/>
      <c r="Y38" s="623"/>
      <c r="Z38" s="659">
        <v>1.3</v>
      </c>
      <c r="AA38" s="659"/>
      <c r="AB38" s="659"/>
      <c r="AC38" s="659"/>
      <c r="AD38" s="660" t="s">
        <v>129</v>
      </c>
      <c r="AE38" s="660"/>
      <c r="AF38" s="660"/>
      <c r="AG38" s="660"/>
      <c r="AH38" s="660"/>
      <c r="AI38" s="660"/>
      <c r="AJ38" s="660"/>
      <c r="AK38" s="660"/>
      <c r="AL38" s="624" t="s">
        <v>129</v>
      </c>
      <c r="AM38" s="625"/>
      <c r="AN38" s="625"/>
      <c r="AO38" s="661"/>
      <c r="AQ38" s="654" t="s">
        <v>339</v>
      </c>
      <c r="AR38" s="655"/>
      <c r="AS38" s="655"/>
      <c r="AT38" s="655"/>
      <c r="AU38" s="655"/>
      <c r="AV38" s="655"/>
      <c r="AW38" s="655"/>
      <c r="AX38" s="655"/>
      <c r="AY38" s="656"/>
      <c r="AZ38" s="621" t="s">
        <v>243</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3184</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1144019</v>
      </c>
      <c r="CS38" s="622"/>
      <c r="CT38" s="622"/>
      <c r="CU38" s="622"/>
      <c r="CV38" s="622"/>
      <c r="CW38" s="622"/>
      <c r="CX38" s="622"/>
      <c r="CY38" s="623"/>
      <c r="CZ38" s="624">
        <v>11.7</v>
      </c>
      <c r="DA38" s="636"/>
      <c r="DB38" s="636"/>
      <c r="DC38" s="637"/>
      <c r="DD38" s="627">
        <v>918537</v>
      </c>
      <c r="DE38" s="622"/>
      <c r="DF38" s="622"/>
      <c r="DG38" s="622"/>
      <c r="DH38" s="622"/>
      <c r="DI38" s="622"/>
      <c r="DJ38" s="622"/>
      <c r="DK38" s="623"/>
      <c r="DL38" s="627">
        <v>879558</v>
      </c>
      <c r="DM38" s="622"/>
      <c r="DN38" s="622"/>
      <c r="DO38" s="622"/>
      <c r="DP38" s="622"/>
      <c r="DQ38" s="622"/>
      <c r="DR38" s="622"/>
      <c r="DS38" s="622"/>
      <c r="DT38" s="622"/>
      <c r="DU38" s="622"/>
      <c r="DV38" s="623"/>
      <c r="DW38" s="624">
        <v>14.2</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243</v>
      </c>
      <c r="AM39" s="625"/>
      <c r="AN39" s="625"/>
      <c r="AO39" s="661"/>
      <c r="AQ39" s="654" t="s">
        <v>343</v>
      </c>
      <c r="AR39" s="655"/>
      <c r="AS39" s="655"/>
      <c r="AT39" s="655"/>
      <c r="AU39" s="655"/>
      <c r="AV39" s="655"/>
      <c r="AW39" s="655"/>
      <c r="AX39" s="655"/>
      <c r="AY39" s="656"/>
      <c r="AZ39" s="621" t="s">
        <v>129</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4879</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233016</v>
      </c>
      <c r="CS39" s="634"/>
      <c r="CT39" s="634"/>
      <c r="CU39" s="634"/>
      <c r="CV39" s="634"/>
      <c r="CW39" s="634"/>
      <c r="CX39" s="634"/>
      <c r="CY39" s="635"/>
      <c r="CZ39" s="624">
        <v>2.4</v>
      </c>
      <c r="DA39" s="636"/>
      <c r="DB39" s="636"/>
      <c r="DC39" s="637"/>
      <c r="DD39" s="627">
        <v>232806</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100458</v>
      </c>
      <c r="S40" s="622"/>
      <c r="T40" s="622"/>
      <c r="U40" s="622"/>
      <c r="V40" s="622"/>
      <c r="W40" s="622"/>
      <c r="X40" s="622"/>
      <c r="Y40" s="623"/>
      <c r="Z40" s="659">
        <v>1</v>
      </c>
      <c r="AA40" s="659"/>
      <c r="AB40" s="659"/>
      <c r="AC40" s="659"/>
      <c r="AD40" s="660" t="s">
        <v>129</v>
      </c>
      <c r="AE40" s="660"/>
      <c r="AF40" s="660"/>
      <c r="AG40" s="660"/>
      <c r="AH40" s="660"/>
      <c r="AI40" s="660"/>
      <c r="AJ40" s="660"/>
      <c r="AK40" s="660"/>
      <c r="AL40" s="624" t="s">
        <v>129</v>
      </c>
      <c r="AM40" s="625"/>
      <c r="AN40" s="625"/>
      <c r="AO40" s="661"/>
      <c r="AQ40" s="654" t="s">
        <v>347</v>
      </c>
      <c r="AR40" s="655"/>
      <c r="AS40" s="655"/>
      <c r="AT40" s="655"/>
      <c r="AU40" s="655"/>
      <c r="AV40" s="655"/>
      <c r="AW40" s="655"/>
      <c r="AX40" s="655"/>
      <c r="AY40" s="656"/>
      <c r="AZ40" s="621" t="s">
        <v>129</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90</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t="s">
        <v>129</v>
      </c>
      <c r="CS40" s="622"/>
      <c r="CT40" s="622"/>
      <c r="CU40" s="622"/>
      <c r="CV40" s="622"/>
      <c r="CW40" s="622"/>
      <c r="CX40" s="622"/>
      <c r="CY40" s="623"/>
      <c r="CZ40" s="624" t="s">
        <v>129</v>
      </c>
      <c r="DA40" s="636"/>
      <c r="DB40" s="636"/>
      <c r="DC40" s="637"/>
      <c r="DD40" s="627" t="s">
        <v>243</v>
      </c>
      <c r="DE40" s="622"/>
      <c r="DF40" s="622"/>
      <c r="DG40" s="622"/>
      <c r="DH40" s="622"/>
      <c r="DI40" s="622"/>
      <c r="DJ40" s="622"/>
      <c r="DK40" s="623"/>
      <c r="DL40" s="627" t="s">
        <v>243</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10326043</v>
      </c>
      <c r="S41" s="646"/>
      <c r="T41" s="646"/>
      <c r="U41" s="646"/>
      <c r="V41" s="646"/>
      <c r="W41" s="646"/>
      <c r="X41" s="646"/>
      <c r="Y41" s="649"/>
      <c r="Z41" s="650">
        <v>100</v>
      </c>
      <c r="AA41" s="650"/>
      <c r="AB41" s="650"/>
      <c r="AC41" s="650"/>
      <c r="AD41" s="651">
        <v>6072278</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225296</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129</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243</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918723</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387</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615885</v>
      </c>
      <c r="CS42" s="634"/>
      <c r="CT42" s="634"/>
      <c r="CU42" s="634"/>
      <c r="CV42" s="634"/>
      <c r="CW42" s="634"/>
      <c r="CX42" s="634"/>
      <c r="CY42" s="635"/>
      <c r="CZ42" s="624">
        <v>6.3</v>
      </c>
      <c r="DA42" s="636"/>
      <c r="DB42" s="636"/>
      <c r="DC42" s="637"/>
      <c r="DD42" s="627">
        <v>364642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15659</v>
      </c>
      <c r="CS43" s="634"/>
      <c r="CT43" s="634"/>
      <c r="CU43" s="634"/>
      <c r="CV43" s="634"/>
      <c r="CW43" s="634"/>
      <c r="CX43" s="634"/>
      <c r="CY43" s="635"/>
      <c r="CZ43" s="624">
        <v>0.2</v>
      </c>
      <c r="DA43" s="636"/>
      <c r="DB43" s="636"/>
      <c r="DC43" s="637"/>
      <c r="DD43" s="627">
        <v>15659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615885</v>
      </c>
      <c r="CS44" s="622"/>
      <c r="CT44" s="622"/>
      <c r="CU44" s="622"/>
      <c r="CV44" s="622"/>
      <c r="CW44" s="622"/>
      <c r="CX44" s="622"/>
      <c r="CY44" s="623"/>
      <c r="CZ44" s="624">
        <v>6.3</v>
      </c>
      <c r="DA44" s="625"/>
      <c r="DB44" s="625"/>
      <c r="DC44" s="626"/>
      <c r="DD44" s="627">
        <v>364642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237890</v>
      </c>
      <c r="CS45" s="634"/>
      <c r="CT45" s="634"/>
      <c r="CU45" s="634"/>
      <c r="CV45" s="634"/>
      <c r="CW45" s="634"/>
      <c r="CX45" s="634"/>
      <c r="CY45" s="635"/>
      <c r="CZ45" s="624">
        <v>2.4</v>
      </c>
      <c r="DA45" s="636"/>
      <c r="DB45" s="636"/>
      <c r="DC45" s="637"/>
      <c r="DD45" s="627">
        <v>46149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369470</v>
      </c>
      <c r="CS46" s="622"/>
      <c r="CT46" s="622"/>
      <c r="CU46" s="622"/>
      <c r="CV46" s="622"/>
      <c r="CW46" s="622"/>
      <c r="CX46" s="622"/>
      <c r="CY46" s="623"/>
      <c r="CZ46" s="624">
        <v>3.8</v>
      </c>
      <c r="DA46" s="625"/>
      <c r="DB46" s="625"/>
      <c r="DC46" s="626"/>
      <c r="DD46" s="627">
        <v>309968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243</v>
      </c>
      <c r="CS47" s="634"/>
      <c r="CT47" s="634"/>
      <c r="CU47" s="634"/>
      <c r="CV47" s="634"/>
      <c r="CW47" s="634"/>
      <c r="CX47" s="634"/>
      <c r="CY47" s="635"/>
      <c r="CZ47" s="624" t="s">
        <v>129</v>
      </c>
      <c r="DA47" s="636"/>
      <c r="DB47" s="636"/>
      <c r="DC47" s="637"/>
      <c r="DD47" s="627" t="s">
        <v>243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243</v>
      </c>
      <c r="CS48" s="622"/>
      <c r="CT48" s="622"/>
      <c r="CU48" s="622"/>
      <c r="CV48" s="622"/>
      <c r="CW48" s="622"/>
      <c r="CX48" s="622"/>
      <c r="CY48" s="623"/>
      <c r="CZ48" s="624" t="s">
        <v>129</v>
      </c>
      <c r="DA48" s="625"/>
      <c r="DB48" s="625"/>
      <c r="DC48" s="626"/>
      <c r="DD48" s="627" t="s">
        <v>243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9786259</v>
      </c>
      <c r="CS49" s="606"/>
      <c r="CT49" s="606"/>
      <c r="CU49" s="606"/>
      <c r="CV49" s="606"/>
      <c r="CW49" s="606"/>
      <c r="CX49" s="606"/>
      <c r="CY49" s="607"/>
      <c r="CZ49" s="608">
        <v>100</v>
      </c>
      <c r="DA49" s="609"/>
      <c r="DB49" s="609"/>
      <c r="DC49" s="610"/>
      <c r="DD49" s="611">
        <v>6897677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3+MGHMVFJRPdDtxVmqZEHaz3CLSS8Rt3ZVbyghxdMpHVk6YfT463zoaVLtcoNWTk7kTDz4rydkGdUbPqmvG6Q==" saltValue="fVd21ibWP/Wzmcq/gUSPe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10331</v>
      </c>
      <c r="R7" s="1103"/>
      <c r="S7" s="1103"/>
      <c r="T7" s="1103"/>
      <c r="U7" s="1103"/>
      <c r="V7" s="1103">
        <v>9792</v>
      </c>
      <c r="W7" s="1103"/>
      <c r="X7" s="1103"/>
      <c r="Y7" s="1103"/>
      <c r="Z7" s="1103"/>
      <c r="AA7" s="1103">
        <v>540</v>
      </c>
      <c r="AB7" s="1103"/>
      <c r="AC7" s="1103"/>
      <c r="AD7" s="1103"/>
      <c r="AE7" s="1104"/>
      <c r="AF7" s="1105">
        <v>421</v>
      </c>
      <c r="AG7" s="1106"/>
      <c r="AH7" s="1106"/>
      <c r="AI7" s="1106"/>
      <c r="AJ7" s="1107"/>
      <c r="AK7" s="1108">
        <v>212</v>
      </c>
      <c r="AL7" s="1109"/>
      <c r="AM7" s="1109"/>
      <c r="AN7" s="1109"/>
      <c r="AO7" s="1109"/>
      <c r="AP7" s="1109">
        <v>4482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1318</v>
      </c>
      <c r="R8" s="1039"/>
      <c r="S8" s="1039"/>
      <c r="T8" s="1039"/>
      <c r="U8" s="1039"/>
      <c r="V8" s="1039">
        <v>1318</v>
      </c>
      <c r="W8" s="1039"/>
      <c r="X8" s="1039"/>
      <c r="Y8" s="1039"/>
      <c r="Z8" s="1039"/>
      <c r="AA8" s="1039">
        <v>0</v>
      </c>
      <c r="AB8" s="1039"/>
      <c r="AC8" s="1039"/>
      <c r="AD8" s="1039"/>
      <c r="AE8" s="1040"/>
      <c r="AF8" s="1035" t="s">
        <v>129</v>
      </c>
      <c r="AG8" s="1036"/>
      <c r="AH8" s="1036"/>
      <c r="AI8" s="1036"/>
      <c r="AJ8" s="1037"/>
      <c r="AK8" s="1080" t="s">
        <v>590</v>
      </c>
      <c r="AL8" s="1081"/>
      <c r="AM8" s="1081"/>
      <c r="AN8" s="1081"/>
      <c r="AO8" s="1081"/>
      <c r="AP8" s="1081" t="s">
        <v>590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11649</v>
      </c>
      <c r="R23" s="1061"/>
      <c r="S23" s="1061"/>
      <c r="T23" s="1061"/>
      <c r="U23" s="1061"/>
      <c r="V23" s="1061">
        <v>11109</v>
      </c>
      <c r="W23" s="1061"/>
      <c r="X23" s="1061"/>
      <c r="Y23" s="1061"/>
      <c r="Z23" s="1061"/>
      <c r="AA23" s="1061">
        <v>540</v>
      </c>
      <c r="AB23" s="1061"/>
      <c r="AC23" s="1061"/>
      <c r="AD23" s="1061"/>
      <c r="AE23" s="1068"/>
      <c r="AF23" s="1069">
        <v>421</v>
      </c>
      <c r="AG23" s="1061"/>
      <c r="AH23" s="1061"/>
      <c r="AI23" s="1061"/>
      <c r="AJ23" s="1070"/>
      <c r="AK23" s="1071"/>
      <c r="AL23" s="1072"/>
      <c r="AM23" s="1072"/>
      <c r="AN23" s="1072"/>
      <c r="AO23" s="1072"/>
      <c r="AP23" s="1061">
        <v>4482</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2841</v>
      </c>
      <c r="R28" s="1051"/>
      <c r="S28" s="1051"/>
      <c r="T28" s="1051"/>
      <c r="U28" s="1051"/>
      <c r="V28" s="1051">
        <v>2752</v>
      </c>
      <c r="W28" s="1051"/>
      <c r="X28" s="1051"/>
      <c r="Y28" s="1051"/>
      <c r="Z28" s="1051"/>
      <c r="AA28" s="1051">
        <v>89</v>
      </c>
      <c r="AB28" s="1051"/>
      <c r="AC28" s="1051"/>
      <c r="AD28" s="1051"/>
      <c r="AE28" s="1052"/>
      <c r="AF28" s="1053">
        <v>89</v>
      </c>
      <c r="AG28" s="1051"/>
      <c r="AH28" s="1051"/>
      <c r="AI28" s="1051"/>
      <c r="AJ28" s="1054"/>
      <c r="AK28" s="1042">
        <v>325</v>
      </c>
      <c r="AL28" s="1043"/>
      <c r="AM28" s="1043"/>
      <c r="AN28" s="1043"/>
      <c r="AO28" s="1043"/>
      <c r="AP28" s="1043" t="s">
        <v>591</v>
      </c>
      <c r="AQ28" s="1043"/>
      <c r="AR28" s="1043"/>
      <c r="AS28" s="1043"/>
      <c r="AT28" s="1043"/>
      <c r="AU28" s="1043" t="s">
        <v>591</v>
      </c>
      <c r="AV28" s="1043"/>
      <c r="AW28" s="1043"/>
      <c r="AX28" s="1043"/>
      <c r="AY28" s="1043"/>
      <c r="AZ28" s="1044" t="s">
        <v>591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3304</v>
      </c>
      <c r="R29" s="1039"/>
      <c r="S29" s="1039"/>
      <c r="T29" s="1039"/>
      <c r="U29" s="1039"/>
      <c r="V29" s="1039">
        <v>2927</v>
      </c>
      <c r="W29" s="1039"/>
      <c r="X29" s="1039"/>
      <c r="Y29" s="1039"/>
      <c r="Z29" s="1039"/>
      <c r="AA29" s="1039">
        <v>378</v>
      </c>
      <c r="AB29" s="1039"/>
      <c r="AC29" s="1039"/>
      <c r="AD29" s="1039"/>
      <c r="AE29" s="1040"/>
      <c r="AF29" s="1035">
        <v>378</v>
      </c>
      <c r="AG29" s="1036"/>
      <c r="AH29" s="1036"/>
      <c r="AI29" s="1036"/>
      <c r="AJ29" s="1037"/>
      <c r="AK29" s="980">
        <v>497</v>
      </c>
      <c r="AL29" s="971"/>
      <c r="AM29" s="971"/>
      <c r="AN29" s="971"/>
      <c r="AO29" s="971"/>
      <c r="AP29" s="971">
        <v>7</v>
      </c>
      <c r="AQ29" s="971"/>
      <c r="AR29" s="971"/>
      <c r="AS29" s="971"/>
      <c r="AT29" s="971"/>
      <c r="AU29" s="971" t="s">
        <v>591</v>
      </c>
      <c r="AV29" s="971"/>
      <c r="AW29" s="971"/>
      <c r="AX29" s="971"/>
      <c r="AY29" s="971"/>
      <c r="AZ29" s="1041" t="s">
        <v>591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424</v>
      </c>
      <c r="R30" s="1039"/>
      <c r="S30" s="1039"/>
      <c r="T30" s="1039"/>
      <c r="U30" s="1039"/>
      <c r="V30" s="1039">
        <v>419</v>
      </c>
      <c r="W30" s="1039"/>
      <c r="X30" s="1039"/>
      <c r="Y30" s="1039"/>
      <c r="Z30" s="1039"/>
      <c r="AA30" s="1039">
        <v>4</v>
      </c>
      <c r="AB30" s="1039"/>
      <c r="AC30" s="1039"/>
      <c r="AD30" s="1039"/>
      <c r="AE30" s="1040"/>
      <c r="AF30" s="1035">
        <v>4</v>
      </c>
      <c r="AG30" s="1036"/>
      <c r="AH30" s="1036"/>
      <c r="AI30" s="1036"/>
      <c r="AJ30" s="1037"/>
      <c r="AK30" s="980">
        <v>111</v>
      </c>
      <c r="AL30" s="971"/>
      <c r="AM30" s="971"/>
      <c r="AN30" s="971"/>
      <c r="AO30" s="971"/>
      <c r="AP30" s="971" t="s">
        <v>591</v>
      </c>
      <c r="AQ30" s="971"/>
      <c r="AR30" s="971"/>
      <c r="AS30" s="971"/>
      <c r="AT30" s="971"/>
      <c r="AU30" s="971" t="s">
        <v>591</v>
      </c>
      <c r="AV30" s="971"/>
      <c r="AW30" s="971"/>
      <c r="AX30" s="971"/>
      <c r="AY30" s="971"/>
      <c r="AZ30" s="1041" t="s">
        <v>591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557</v>
      </c>
      <c r="R31" s="1039"/>
      <c r="S31" s="1039"/>
      <c r="T31" s="1039"/>
      <c r="U31" s="1039"/>
      <c r="V31" s="1039">
        <v>378</v>
      </c>
      <c r="W31" s="1039"/>
      <c r="X31" s="1039"/>
      <c r="Y31" s="1039"/>
      <c r="Z31" s="1039"/>
      <c r="AA31" s="1039">
        <v>179</v>
      </c>
      <c r="AB31" s="1039"/>
      <c r="AC31" s="1039"/>
      <c r="AD31" s="1039"/>
      <c r="AE31" s="1040"/>
      <c r="AF31" s="1035">
        <v>538</v>
      </c>
      <c r="AG31" s="1036"/>
      <c r="AH31" s="1036"/>
      <c r="AI31" s="1036"/>
      <c r="AJ31" s="1037"/>
      <c r="AK31" s="980">
        <v>9</v>
      </c>
      <c r="AL31" s="971"/>
      <c r="AM31" s="971"/>
      <c r="AN31" s="971"/>
      <c r="AO31" s="971"/>
      <c r="AP31" s="971">
        <v>323</v>
      </c>
      <c r="AQ31" s="971"/>
      <c r="AR31" s="971"/>
      <c r="AS31" s="971"/>
      <c r="AT31" s="971"/>
      <c r="AU31" s="971">
        <v>5</v>
      </c>
      <c r="AV31" s="971"/>
      <c r="AW31" s="971"/>
      <c r="AX31" s="971"/>
      <c r="AY31" s="971"/>
      <c r="AZ31" s="1041" t="s">
        <v>591</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1009</v>
      </c>
      <c r="AG63" s="959"/>
      <c r="AH63" s="959"/>
      <c r="AI63" s="959"/>
      <c r="AJ63" s="1022"/>
      <c r="AK63" s="1023"/>
      <c r="AL63" s="963"/>
      <c r="AM63" s="963"/>
      <c r="AN63" s="963"/>
      <c r="AO63" s="963"/>
      <c r="AP63" s="959">
        <v>331</v>
      </c>
      <c r="AQ63" s="959"/>
      <c r="AR63" s="959"/>
      <c r="AS63" s="959"/>
      <c r="AT63" s="959"/>
      <c r="AU63" s="959">
        <v>5</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415</v>
      </c>
      <c r="B66" s="996"/>
      <c r="C66" s="996"/>
      <c r="D66" s="996"/>
      <c r="E66" s="996"/>
      <c r="F66" s="996"/>
      <c r="G66" s="996"/>
      <c r="H66" s="996"/>
      <c r="I66" s="996"/>
      <c r="J66" s="996"/>
      <c r="K66" s="996"/>
      <c r="L66" s="996"/>
      <c r="M66" s="996"/>
      <c r="N66" s="996"/>
      <c r="O66" s="996"/>
      <c r="P66" s="997"/>
      <c r="Q66" s="1001" t="s">
        <v>398</v>
      </c>
      <c r="R66" s="1002"/>
      <c r="S66" s="1002"/>
      <c r="T66" s="1002"/>
      <c r="U66" s="1003"/>
      <c r="V66" s="1001" t="s">
        <v>416</v>
      </c>
      <c r="W66" s="1002"/>
      <c r="X66" s="1002"/>
      <c r="Y66" s="1002"/>
      <c r="Z66" s="1003"/>
      <c r="AA66" s="1001" t="s">
        <v>417</v>
      </c>
      <c r="AB66" s="1002"/>
      <c r="AC66" s="1002"/>
      <c r="AD66" s="1002"/>
      <c r="AE66" s="1003"/>
      <c r="AF66" s="1007" t="s">
        <v>418</v>
      </c>
      <c r="AG66" s="1008"/>
      <c r="AH66" s="1008"/>
      <c r="AI66" s="1008"/>
      <c r="AJ66" s="1009"/>
      <c r="AK66" s="1001" t="s">
        <v>419</v>
      </c>
      <c r="AL66" s="996"/>
      <c r="AM66" s="996"/>
      <c r="AN66" s="996"/>
      <c r="AO66" s="997"/>
      <c r="AP66" s="1001" t="s">
        <v>420</v>
      </c>
      <c r="AQ66" s="1002"/>
      <c r="AR66" s="1002"/>
      <c r="AS66" s="1002"/>
      <c r="AT66" s="1003"/>
      <c r="AU66" s="1001" t="s">
        <v>421</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434</v>
      </c>
      <c r="R68" s="982"/>
      <c r="S68" s="982"/>
      <c r="T68" s="982"/>
      <c r="U68" s="982"/>
      <c r="V68" s="982">
        <v>424</v>
      </c>
      <c r="W68" s="982"/>
      <c r="X68" s="982"/>
      <c r="Y68" s="982"/>
      <c r="Z68" s="982"/>
      <c r="AA68" s="982">
        <v>10</v>
      </c>
      <c r="AB68" s="982"/>
      <c r="AC68" s="982"/>
      <c r="AD68" s="982"/>
      <c r="AE68" s="982"/>
      <c r="AF68" s="982">
        <v>10</v>
      </c>
      <c r="AG68" s="982"/>
      <c r="AH68" s="982"/>
      <c r="AI68" s="982"/>
      <c r="AJ68" s="982"/>
      <c r="AK68" s="982" t="s">
        <v>591</v>
      </c>
      <c r="AL68" s="982"/>
      <c r="AM68" s="982"/>
      <c r="AN68" s="982"/>
      <c r="AO68" s="982"/>
      <c r="AP68" s="982" t="s">
        <v>591</v>
      </c>
      <c r="AQ68" s="982"/>
      <c r="AR68" s="982"/>
      <c r="AS68" s="982"/>
      <c r="AT68" s="982"/>
      <c r="AU68" s="982" t="s">
        <v>591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4</v>
      </c>
      <c r="R69" s="971"/>
      <c r="S69" s="971"/>
      <c r="T69" s="971"/>
      <c r="U69" s="971"/>
      <c r="V69" s="971">
        <v>3</v>
      </c>
      <c r="W69" s="971"/>
      <c r="X69" s="971"/>
      <c r="Y69" s="971"/>
      <c r="Z69" s="971"/>
      <c r="AA69" s="971">
        <v>1</v>
      </c>
      <c r="AB69" s="971"/>
      <c r="AC69" s="971"/>
      <c r="AD69" s="971"/>
      <c r="AE69" s="971"/>
      <c r="AF69" s="971">
        <v>1</v>
      </c>
      <c r="AG69" s="971"/>
      <c r="AH69" s="971"/>
      <c r="AI69" s="971"/>
      <c r="AJ69" s="971"/>
      <c r="AK69" s="971" t="s">
        <v>591</v>
      </c>
      <c r="AL69" s="971"/>
      <c r="AM69" s="971"/>
      <c r="AN69" s="971"/>
      <c r="AO69" s="971"/>
      <c r="AP69" s="971" t="s">
        <v>591</v>
      </c>
      <c r="AQ69" s="971"/>
      <c r="AR69" s="971"/>
      <c r="AS69" s="971"/>
      <c r="AT69" s="971"/>
      <c r="AU69" s="971" t="s">
        <v>591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4698</v>
      </c>
      <c r="R70" s="971"/>
      <c r="S70" s="971"/>
      <c r="T70" s="971"/>
      <c r="U70" s="971"/>
      <c r="V70" s="971">
        <v>3780</v>
      </c>
      <c r="W70" s="971"/>
      <c r="X70" s="971"/>
      <c r="Y70" s="971"/>
      <c r="Z70" s="971"/>
      <c r="AA70" s="971">
        <v>918</v>
      </c>
      <c r="AB70" s="971"/>
      <c r="AC70" s="971"/>
      <c r="AD70" s="971"/>
      <c r="AE70" s="971"/>
      <c r="AF70" s="971">
        <v>918</v>
      </c>
      <c r="AG70" s="971"/>
      <c r="AH70" s="971"/>
      <c r="AI70" s="971"/>
      <c r="AJ70" s="971"/>
      <c r="AK70" s="971">
        <v>1</v>
      </c>
      <c r="AL70" s="971"/>
      <c r="AM70" s="971"/>
      <c r="AN70" s="971"/>
      <c r="AO70" s="971"/>
      <c r="AP70" s="971" t="s">
        <v>591</v>
      </c>
      <c r="AQ70" s="971"/>
      <c r="AR70" s="971"/>
      <c r="AS70" s="971"/>
      <c r="AT70" s="971"/>
      <c r="AU70" s="971" t="s">
        <v>591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v>112</v>
      </c>
      <c r="R71" s="971"/>
      <c r="S71" s="971"/>
      <c r="T71" s="971"/>
      <c r="U71" s="971"/>
      <c r="V71" s="971">
        <v>74</v>
      </c>
      <c r="W71" s="971"/>
      <c r="X71" s="971"/>
      <c r="Y71" s="971"/>
      <c r="Z71" s="971"/>
      <c r="AA71" s="971">
        <v>38</v>
      </c>
      <c r="AB71" s="971"/>
      <c r="AC71" s="971"/>
      <c r="AD71" s="971"/>
      <c r="AE71" s="971"/>
      <c r="AF71" s="971">
        <v>38</v>
      </c>
      <c r="AG71" s="971"/>
      <c r="AH71" s="971"/>
      <c r="AI71" s="971"/>
      <c r="AJ71" s="971"/>
      <c r="AK71" s="971" t="s">
        <v>591</v>
      </c>
      <c r="AL71" s="971"/>
      <c r="AM71" s="971"/>
      <c r="AN71" s="971"/>
      <c r="AO71" s="971"/>
      <c r="AP71" s="971" t="s">
        <v>591</v>
      </c>
      <c r="AQ71" s="971"/>
      <c r="AR71" s="971"/>
      <c r="AS71" s="971"/>
      <c r="AT71" s="971"/>
      <c r="AU71" s="971" t="s">
        <v>591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81</v>
      </c>
      <c r="R72" s="971"/>
      <c r="S72" s="971"/>
      <c r="T72" s="971"/>
      <c r="U72" s="971"/>
      <c r="V72" s="971">
        <v>73</v>
      </c>
      <c r="W72" s="971"/>
      <c r="X72" s="971"/>
      <c r="Y72" s="971"/>
      <c r="Z72" s="971"/>
      <c r="AA72" s="971">
        <v>8</v>
      </c>
      <c r="AB72" s="971"/>
      <c r="AC72" s="971"/>
      <c r="AD72" s="971"/>
      <c r="AE72" s="971"/>
      <c r="AF72" s="971">
        <v>8</v>
      </c>
      <c r="AG72" s="971"/>
      <c r="AH72" s="971"/>
      <c r="AI72" s="971"/>
      <c r="AJ72" s="971"/>
      <c r="AK72" s="971" t="s">
        <v>591</v>
      </c>
      <c r="AL72" s="971"/>
      <c r="AM72" s="971"/>
      <c r="AN72" s="971"/>
      <c r="AO72" s="971"/>
      <c r="AP72" s="971" t="s">
        <v>591</v>
      </c>
      <c r="AQ72" s="971"/>
      <c r="AR72" s="971"/>
      <c r="AS72" s="971"/>
      <c r="AT72" s="971"/>
      <c r="AU72" s="971" t="s">
        <v>591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589</v>
      </c>
      <c r="C73" s="975"/>
      <c r="D73" s="975"/>
      <c r="E73" s="975"/>
      <c r="F73" s="975"/>
      <c r="G73" s="975"/>
      <c r="H73" s="975"/>
      <c r="I73" s="975"/>
      <c r="J73" s="975"/>
      <c r="K73" s="975"/>
      <c r="L73" s="975"/>
      <c r="M73" s="975"/>
      <c r="N73" s="975"/>
      <c r="O73" s="975"/>
      <c r="P73" s="976"/>
      <c r="Q73" s="977">
        <v>139615</v>
      </c>
      <c r="R73" s="971"/>
      <c r="S73" s="971"/>
      <c r="T73" s="971"/>
      <c r="U73" s="971"/>
      <c r="V73" s="971">
        <v>134963</v>
      </c>
      <c r="W73" s="971"/>
      <c r="X73" s="971"/>
      <c r="Y73" s="971"/>
      <c r="Z73" s="971"/>
      <c r="AA73" s="971">
        <v>4652</v>
      </c>
      <c r="AB73" s="971"/>
      <c r="AC73" s="971"/>
      <c r="AD73" s="971"/>
      <c r="AE73" s="971"/>
      <c r="AF73" s="971">
        <v>4652</v>
      </c>
      <c r="AG73" s="971"/>
      <c r="AH73" s="971"/>
      <c r="AI73" s="971"/>
      <c r="AJ73" s="971"/>
      <c r="AK73" s="971" t="s">
        <v>591</v>
      </c>
      <c r="AL73" s="971"/>
      <c r="AM73" s="971"/>
      <c r="AN73" s="971"/>
      <c r="AO73" s="971"/>
      <c r="AP73" s="971" t="s">
        <v>591</v>
      </c>
      <c r="AQ73" s="971"/>
      <c r="AR73" s="971"/>
      <c r="AS73" s="971"/>
      <c r="AT73" s="971"/>
      <c r="AU73" s="971" t="s">
        <v>591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5628</v>
      </c>
      <c r="AG88" s="959"/>
      <c r="AH88" s="959"/>
      <c r="AI88" s="959"/>
      <c r="AJ88" s="959"/>
      <c r="AK88" s="963"/>
      <c r="AL88" s="963"/>
      <c r="AM88" s="963"/>
      <c r="AN88" s="963"/>
      <c r="AO88" s="963"/>
      <c r="AP88" s="959" t="s">
        <v>591</v>
      </c>
      <c r="AQ88" s="959"/>
      <c r="AR88" s="959"/>
      <c r="AS88" s="959"/>
      <c r="AT88" s="959"/>
      <c r="AU88" s="959" t="s">
        <v>591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310</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310</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310</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769357</v>
      </c>
      <c r="AB110" s="889"/>
      <c r="AC110" s="889"/>
      <c r="AD110" s="889"/>
      <c r="AE110" s="890"/>
      <c r="AF110" s="891">
        <v>743924</v>
      </c>
      <c r="AG110" s="889"/>
      <c r="AH110" s="889"/>
      <c r="AI110" s="889"/>
      <c r="AJ110" s="890"/>
      <c r="AK110" s="891">
        <v>701794</v>
      </c>
      <c r="AL110" s="889"/>
      <c r="AM110" s="889"/>
      <c r="AN110" s="889"/>
      <c r="AO110" s="890"/>
      <c r="AP110" s="892">
        <v>12.3</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5448087</v>
      </c>
      <c r="BR110" s="842"/>
      <c r="BS110" s="842"/>
      <c r="BT110" s="842"/>
      <c r="BU110" s="842"/>
      <c r="BV110" s="842">
        <v>5030727</v>
      </c>
      <c r="BW110" s="842"/>
      <c r="BX110" s="842"/>
      <c r="BY110" s="842"/>
      <c r="BZ110" s="842"/>
      <c r="CA110" s="842">
        <v>4481841</v>
      </c>
      <c r="CB110" s="842"/>
      <c r="CC110" s="842"/>
      <c r="CD110" s="842"/>
      <c r="CE110" s="842"/>
      <c r="CF110" s="866">
        <v>78.5</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413</v>
      </c>
      <c r="DH110" s="842"/>
      <c r="DI110" s="842"/>
      <c r="DJ110" s="842"/>
      <c r="DK110" s="842"/>
      <c r="DL110" s="842" t="s">
        <v>439</v>
      </c>
      <c r="DM110" s="842"/>
      <c r="DN110" s="842"/>
      <c r="DO110" s="842"/>
      <c r="DP110" s="842"/>
      <c r="DQ110" s="842" t="s">
        <v>439</v>
      </c>
      <c r="DR110" s="842"/>
      <c r="DS110" s="842"/>
      <c r="DT110" s="842"/>
      <c r="DU110" s="842"/>
      <c r="DV110" s="843" t="s">
        <v>440</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440</v>
      </c>
      <c r="AG111" s="919"/>
      <c r="AH111" s="919"/>
      <c r="AI111" s="919"/>
      <c r="AJ111" s="920"/>
      <c r="AK111" s="921" t="s">
        <v>439</v>
      </c>
      <c r="AL111" s="919"/>
      <c r="AM111" s="919"/>
      <c r="AN111" s="919"/>
      <c r="AO111" s="920"/>
      <c r="AP111" s="922" t="s">
        <v>439</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t="s">
        <v>413</v>
      </c>
      <c r="BR111" s="817"/>
      <c r="BS111" s="817"/>
      <c r="BT111" s="817"/>
      <c r="BU111" s="817"/>
      <c r="BV111" s="817" t="s">
        <v>439</v>
      </c>
      <c r="BW111" s="817"/>
      <c r="BX111" s="817"/>
      <c r="BY111" s="817"/>
      <c r="BZ111" s="817"/>
      <c r="CA111" s="817" t="s">
        <v>440</v>
      </c>
      <c r="CB111" s="817"/>
      <c r="CC111" s="817"/>
      <c r="CD111" s="817"/>
      <c r="CE111" s="817"/>
      <c r="CF111" s="875" t="s">
        <v>440</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439</v>
      </c>
      <c r="DM111" s="817"/>
      <c r="DN111" s="817"/>
      <c r="DO111" s="817"/>
      <c r="DP111" s="817"/>
      <c r="DQ111" s="817" t="s">
        <v>413</v>
      </c>
      <c r="DR111" s="817"/>
      <c r="DS111" s="817"/>
      <c r="DT111" s="817"/>
      <c r="DU111" s="817"/>
      <c r="DV111" s="794" t="s">
        <v>439</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413</v>
      </c>
      <c r="AG112" s="780"/>
      <c r="AH112" s="780"/>
      <c r="AI112" s="780"/>
      <c r="AJ112" s="781"/>
      <c r="AK112" s="782" t="s">
        <v>439</v>
      </c>
      <c r="AL112" s="780"/>
      <c r="AM112" s="780"/>
      <c r="AN112" s="780"/>
      <c r="AO112" s="781"/>
      <c r="AP112" s="824" t="s">
        <v>439</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14404</v>
      </c>
      <c r="BR112" s="817"/>
      <c r="BS112" s="817"/>
      <c r="BT112" s="817"/>
      <c r="BU112" s="817"/>
      <c r="BV112" s="817">
        <v>9916</v>
      </c>
      <c r="BW112" s="817"/>
      <c r="BX112" s="817"/>
      <c r="BY112" s="817"/>
      <c r="BZ112" s="817"/>
      <c r="CA112" s="817">
        <v>5496</v>
      </c>
      <c r="CB112" s="817"/>
      <c r="CC112" s="817"/>
      <c r="CD112" s="817"/>
      <c r="CE112" s="817"/>
      <c r="CF112" s="875">
        <v>0.1</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439</v>
      </c>
      <c r="DH112" s="817"/>
      <c r="DI112" s="817"/>
      <c r="DJ112" s="817"/>
      <c r="DK112" s="817"/>
      <c r="DL112" s="817" t="s">
        <v>440</v>
      </c>
      <c r="DM112" s="817"/>
      <c r="DN112" s="817"/>
      <c r="DO112" s="817"/>
      <c r="DP112" s="817"/>
      <c r="DQ112" s="817" t="s">
        <v>413</v>
      </c>
      <c r="DR112" s="817"/>
      <c r="DS112" s="817"/>
      <c r="DT112" s="817"/>
      <c r="DU112" s="817"/>
      <c r="DV112" s="794" t="s">
        <v>413</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3702</v>
      </c>
      <c r="AB113" s="919"/>
      <c r="AC113" s="919"/>
      <c r="AD113" s="919"/>
      <c r="AE113" s="920"/>
      <c r="AF113" s="921">
        <v>3702</v>
      </c>
      <c r="AG113" s="919"/>
      <c r="AH113" s="919"/>
      <c r="AI113" s="919"/>
      <c r="AJ113" s="920"/>
      <c r="AK113" s="921">
        <v>3249</v>
      </c>
      <c r="AL113" s="919"/>
      <c r="AM113" s="919"/>
      <c r="AN113" s="919"/>
      <c r="AO113" s="920"/>
      <c r="AP113" s="922">
        <v>0.1</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t="s">
        <v>440</v>
      </c>
      <c r="BR113" s="817"/>
      <c r="BS113" s="817"/>
      <c r="BT113" s="817"/>
      <c r="BU113" s="817"/>
      <c r="BV113" s="817" t="s">
        <v>413</v>
      </c>
      <c r="BW113" s="817"/>
      <c r="BX113" s="817"/>
      <c r="BY113" s="817"/>
      <c r="BZ113" s="817"/>
      <c r="CA113" s="817" t="s">
        <v>439</v>
      </c>
      <c r="CB113" s="817"/>
      <c r="CC113" s="817"/>
      <c r="CD113" s="817"/>
      <c r="CE113" s="817"/>
      <c r="CF113" s="875" t="s">
        <v>439</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413</v>
      </c>
      <c r="DH113" s="780"/>
      <c r="DI113" s="780"/>
      <c r="DJ113" s="780"/>
      <c r="DK113" s="781"/>
      <c r="DL113" s="782" t="s">
        <v>440</v>
      </c>
      <c r="DM113" s="780"/>
      <c r="DN113" s="780"/>
      <c r="DO113" s="780"/>
      <c r="DP113" s="781"/>
      <c r="DQ113" s="782" t="s">
        <v>413</v>
      </c>
      <c r="DR113" s="780"/>
      <c r="DS113" s="780"/>
      <c r="DT113" s="780"/>
      <c r="DU113" s="781"/>
      <c r="DV113" s="824" t="s">
        <v>413</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413</v>
      </c>
      <c r="AB114" s="780"/>
      <c r="AC114" s="780"/>
      <c r="AD114" s="780"/>
      <c r="AE114" s="781"/>
      <c r="AF114" s="782" t="s">
        <v>439</v>
      </c>
      <c r="AG114" s="780"/>
      <c r="AH114" s="780"/>
      <c r="AI114" s="780"/>
      <c r="AJ114" s="781"/>
      <c r="AK114" s="782" t="s">
        <v>439</v>
      </c>
      <c r="AL114" s="780"/>
      <c r="AM114" s="780"/>
      <c r="AN114" s="780"/>
      <c r="AO114" s="781"/>
      <c r="AP114" s="824" t="s">
        <v>442</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988214</v>
      </c>
      <c r="BR114" s="817"/>
      <c r="BS114" s="817"/>
      <c r="BT114" s="817"/>
      <c r="BU114" s="817"/>
      <c r="BV114" s="817">
        <v>933745</v>
      </c>
      <c r="BW114" s="817"/>
      <c r="BX114" s="817"/>
      <c r="BY114" s="817"/>
      <c r="BZ114" s="817"/>
      <c r="CA114" s="817">
        <v>979211</v>
      </c>
      <c r="CB114" s="817"/>
      <c r="CC114" s="817"/>
      <c r="CD114" s="817"/>
      <c r="CE114" s="817"/>
      <c r="CF114" s="875">
        <v>17.2</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439</v>
      </c>
      <c r="DH114" s="780"/>
      <c r="DI114" s="780"/>
      <c r="DJ114" s="780"/>
      <c r="DK114" s="781"/>
      <c r="DL114" s="782" t="s">
        <v>439</v>
      </c>
      <c r="DM114" s="780"/>
      <c r="DN114" s="780"/>
      <c r="DO114" s="780"/>
      <c r="DP114" s="781"/>
      <c r="DQ114" s="782" t="s">
        <v>442</v>
      </c>
      <c r="DR114" s="780"/>
      <c r="DS114" s="780"/>
      <c r="DT114" s="780"/>
      <c r="DU114" s="781"/>
      <c r="DV114" s="824" t="s">
        <v>440</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442</v>
      </c>
      <c r="AB115" s="919"/>
      <c r="AC115" s="919"/>
      <c r="AD115" s="919"/>
      <c r="AE115" s="920"/>
      <c r="AF115" s="921" t="s">
        <v>439</v>
      </c>
      <c r="AG115" s="919"/>
      <c r="AH115" s="919"/>
      <c r="AI115" s="919"/>
      <c r="AJ115" s="920"/>
      <c r="AK115" s="921" t="s">
        <v>439</v>
      </c>
      <c r="AL115" s="919"/>
      <c r="AM115" s="919"/>
      <c r="AN115" s="919"/>
      <c r="AO115" s="920"/>
      <c r="AP115" s="922" t="s">
        <v>413</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440</v>
      </c>
      <c r="BR115" s="817"/>
      <c r="BS115" s="817"/>
      <c r="BT115" s="817"/>
      <c r="BU115" s="817"/>
      <c r="BV115" s="817" t="s">
        <v>439</v>
      </c>
      <c r="BW115" s="817"/>
      <c r="BX115" s="817"/>
      <c r="BY115" s="817"/>
      <c r="BZ115" s="817"/>
      <c r="CA115" s="817" t="s">
        <v>439</v>
      </c>
      <c r="CB115" s="817"/>
      <c r="CC115" s="817"/>
      <c r="CD115" s="817"/>
      <c r="CE115" s="817"/>
      <c r="CF115" s="875" t="s">
        <v>439</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439</v>
      </c>
      <c r="DH115" s="780"/>
      <c r="DI115" s="780"/>
      <c r="DJ115" s="780"/>
      <c r="DK115" s="781"/>
      <c r="DL115" s="782" t="s">
        <v>439</v>
      </c>
      <c r="DM115" s="780"/>
      <c r="DN115" s="780"/>
      <c r="DO115" s="780"/>
      <c r="DP115" s="781"/>
      <c r="DQ115" s="782" t="s">
        <v>413</v>
      </c>
      <c r="DR115" s="780"/>
      <c r="DS115" s="780"/>
      <c r="DT115" s="780"/>
      <c r="DU115" s="781"/>
      <c r="DV115" s="824" t="s">
        <v>439</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421</v>
      </c>
      <c r="AB116" s="780"/>
      <c r="AC116" s="780"/>
      <c r="AD116" s="780"/>
      <c r="AE116" s="781"/>
      <c r="AF116" s="782" t="s">
        <v>413</v>
      </c>
      <c r="AG116" s="780"/>
      <c r="AH116" s="780"/>
      <c r="AI116" s="780"/>
      <c r="AJ116" s="781"/>
      <c r="AK116" s="782" t="s">
        <v>439</v>
      </c>
      <c r="AL116" s="780"/>
      <c r="AM116" s="780"/>
      <c r="AN116" s="780"/>
      <c r="AO116" s="781"/>
      <c r="AP116" s="824" t="s">
        <v>413</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439</v>
      </c>
      <c r="BR116" s="817"/>
      <c r="BS116" s="817"/>
      <c r="BT116" s="817"/>
      <c r="BU116" s="817"/>
      <c r="BV116" s="817" t="s">
        <v>440</v>
      </c>
      <c r="BW116" s="817"/>
      <c r="BX116" s="817"/>
      <c r="BY116" s="817"/>
      <c r="BZ116" s="817"/>
      <c r="CA116" s="817" t="s">
        <v>439</v>
      </c>
      <c r="CB116" s="817"/>
      <c r="CC116" s="817"/>
      <c r="CD116" s="817"/>
      <c r="CE116" s="817"/>
      <c r="CF116" s="875" t="s">
        <v>442</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413</v>
      </c>
      <c r="DH116" s="780"/>
      <c r="DI116" s="780"/>
      <c r="DJ116" s="780"/>
      <c r="DK116" s="781"/>
      <c r="DL116" s="782" t="s">
        <v>442</v>
      </c>
      <c r="DM116" s="780"/>
      <c r="DN116" s="780"/>
      <c r="DO116" s="780"/>
      <c r="DP116" s="781"/>
      <c r="DQ116" s="782" t="s">
        <v>413</v>
      </c>
      <c r="DR116" s="780"/>
      <c r="DS116" s="780"/>
      <c r="DT116" s="780"/>
      <c r="DU116" s="781"/>
      <c r="DV116" s="824" t="s">
        <v>439</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773480</v>
      </c>
      <c r="AB117" s="903"/>
      <c r="AC117" s="903"/>
      <c r="AD117" s="903"/>
      <c r="AE117" s="904"/>
      <c r="AF117" s="905">
        <v>747626</v>
      </c>
      <c r="AG117" s="903"/>
      <c r="AH117" s="903"/>
      <c r="AI117" s="903"/>
      <c r="AJ117" s="904"/>
      <c r="AK117" s="905">
        <v>705043</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442</v>
      </c>
      <c r="BR117" s="817"/>
      <c r="BS117" s="817"/>
      <c r="BT117" s="817"/>
      <c r="BU117" s="817"/>
      <c r="BV117" s="817" t="s">
        <v>440</v>
      </c>
      <c r="BW117" s="817"/>
      <c r="BX117" s="817"/>
      <c r="BY117" s="817"/>
      <c r="BZ117" s="817"/>
      <c r="CA117" s="817" t="s">
        <v>439</v>
      </c>
      <c r="CB117" s="817"/>
      <c r="CC117" s="817"/>
      <c r="CD117" s="817"/>
      <c r="CE117" s="817"/>
      <c r="CF117" s="875" t="s">
        <v>129</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440</v>
      </c>
      <c r="DH117" s="780"/>
      <c r="DI117" s="780"/>
      <c r="DJ117" s="780"/>
      <c r="DK117" s="781"/>
      <c r="DL117" s="782" t="s">
        <v>439</v>
      </c>
      <c r="DM117" s="780"/>
      <c r="DN117" s="780"/>
      <c r="DO117" s="780"/>
      <c r="DP117" s="781"/>
      <c r="DQ117" s="782" t="s">
        <v>442</v>
      </c>
      <c r="DR117" s="780"/>
      <c r="DS117" s="780"/>
      <c r="DT117" s="780"/>
      <c r="DU117" s="781"/>
      <c r="DV117" s="824" t="s">
        <v>129</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310</v>
      </c>
      <c r="AL118" s="896"/>
      <c r="AM118" s="896"/>
      <c r="AN118" s="896"/>
      <c r="AO118" s="897"/>
      <c r="AP118" s="899" t="s">
        <v>433</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442</v>
      </c>
      <c r="BR118" s="845"/>
      <c r="BS118" s="845"/>
      <c r="BT118" s="845"/>
      <c r="BU118" s="845"/>
      <c r="BV118" s="845" t="s">
        <v>442</v>
      </c>
      <c r="BW118" s="845"/>
      <c r="BX118" s="845"/>
      <c r="BY118" s="845"/>
      <c r="BZ118" s="845"/>
      <c r="CA118" s="845" t="s">
        <v>442</v>
      </c>
      <c r="CB118" s="845"/>
      <c r="CC118" s="845"/>
      <c r="CD118" s="845"/>
      <c r="CE118" s="845"/>
      <c r="CF118" s="875" t="s">
        <v>442</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442</v>
      </c>
      <c r="DH118" s="780"/>
      <c r="DI118" s="780"/>
      <c r="DJ118" s="780"/>
      <c r="DK118" s="781"/>
      <c r="DL118" s="782" t="s">
        <v>129</v>
      </c>
      <c r="DM118" s="780"/>
      <c r="DN118" s="780"/>
      <c r="DO118" s="780"/>
      <c r="DP118" s="781"/>
      <c r="DQ118" s="782" t="s">
        <v>440</v>
      </c>
      <c r="DR118" s="780"/>
      <c r="DS118" s="780"/>
      <c r="DT118" s="780"/>
      <c r="DU118" s="781"/>
      <c r="DV118" s="824" t="s">
        <v>129</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442</v>
      </c>
      <c r="AB119" s="889"/>
      <c r="AC119" s="889"/>
      <c r="AD119" s="889"/>
      <c r="AE119" s="890"/>
      <c r="AF119" s="891" t="s">
        <v>440</v>
      </c>
      <c r="AG119" s="889"/>
      <c r="AH119" s="889"/>
      <c r="AI119" s="889"/>
      <c r="AJ119" s="890"/>
      <c r="AK119" s="891" t="s">
        <v>442</v>
      </c>
      <c r="AL119" s="889"/>
      <c r="AM119" s="889"/>
      <c r="AN119" s="889"/>
      <c r="AO119" s="890"/>
      <c r="AP119" s="892" t="s">
        <v>440</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466</v>
      </c>
      <c r="BP119" s="878"/>
      <c r="BQ119" s="879">
        <v>6450705</v>
      </c>
      <c r="BR119" s="845"/>
      <c r="BS119" s="845"/>
      <c r="BT119" s="845"/>
      <c r="BU119" s="845"/>
      <c r="BV119" s="845">
        <v>5974388</v>
      </c>
      <c r="BW119" s="845"/>
      <c r="BX119" s="845"/>
      <c r="BY119" s="845"/>
      <c r="BZ119" s="845"/>
      <c r="CA119" s="845">
        <v>5466548</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440</v>
      </c>
      <c r="DH119" s="764"/>
      <c r="DI119" s="764"/>
      <c r="DJ119" s="764"/>
      <c r="DK119" s="765"/>
      <c r="DL119" s="766" t="s">
        <v>440</v>
      </c>
      <c r="DM119" s="764"/>
      <c r="DN119" s="764"/>
      <c r="DO119" s="764"/>
      <c r="DP119" s="765"/>
      <c r="DQ119" s="766" t="s">
        <v>440</v>
      </c>
      <c r="DR119" s="764"/>
      <c r="DS119" s="764"/>
      <c r="DT119" s="764"/>
      <c r="DU119" s="765"/>
      <c r="DV119" s="848" t="s">
        <v>442</v>
      </c>
      <c r="DW119" s="849"/>
      <c r="DX119" s="849"/>
      <c r="DY119" s="849"/>
      <c r="DZ119" s="850"/>
    </row>
    <row r="120" spans="1:130" s="230"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440</v>
      </c>
      <c r="AB120" s="780"/>
      <c r="AC120" s="780"/>
      <c r="AD120" s="780"/>
      <c r="AE120" s="781"/>
      <c r="AF120" s="782" t="s">
        <v>440</v>
      </c>
      <c r="AG120" s="780"/>
      <c r="AH120" s="780"/>
      <c r="AI120" s="780"/>
      <c r="AJ120" s="781"/>
      <c r="AK120" s="782" t="s">
        <v>440</v>
      </c>
      <c r="AL120" s="780"/>
      <c r="AM120" s="780"/>
      <c r="AN120" s="780"/>
      <c r="AO120" s="781"/>
      <c r="AP120" s="824" t="s">
        <v>440</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4548478</v>
      </c>
      <c r="BR120" s="842"/>
      <c r="BS120" s="842"/>
      <c r="BT120" s="842"/>
      <c r="BU120" s="842"/>
      <c r="BV120" s="842">
        <v>4955759</v>
      </c>
      <c r="BW120" s="842"/>
      <c r="BX120" s="842"/>
      <c r="BY120" s="842"/>
      <c r="BZ120" s="842"/>
      <c r="CA120" s="842">
        <v>5067889</v>
      </c>
      <c r="CB120" s="842"/>
      <c r="CC120" s="842"/>
      <c r="CD120" s="842"/>
      <c r="CE120" s="842"/>
      <c r="CF120" s="866">
        <v>88.8</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14404</v>
      </c>
      <c r="DH120" s="842"/>
      <c r="DI120" s="842"/>
      <c r="DJ120" s="842"/>
      <c r="DK120" s="842"/>
      <c r="DL120" s="842">
        <v>9916</v>
      </c>
      <c r="DM120" s="842"/>
      <c r="DN120" s="842"/>
      <c r="DO120" s="842"/>
      <c r="DP120" s="842"/>
      <c r="DQ120" s="842">
        <v>5496</v>
      </c>
      <c r="DR120" s="842"/>
      <c r="DS120" s="842"/>
      <c r="DT120" s="842"/>
      <c r="DU120" s="842"/>
      <c r="DV120" s="843">
        <v>0.1</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442</v>
      </c>
      <c r="AB121" s="780"/>
      <c r="AC121" s="780"/>
      <c r="AD121" s="780"/>
      <c r="AE121" s="781"/>
      <c r="AF121" s="782" t="s">
        <v>440</v>
      </c>
      <c r="AG121" s="780"/>
      <c r="AH121" s="780"/>
      <c r="AI121" s="780"/>
      <c r="AJ121" s="781"/>
      <c r="AK121" s="782" t="s">
        <v>440</v>
      </c>
      <c r="AL121" s="780"/>
      <c r="AM121" s="780"/>
      <c r="AN121" s="780"/>
      <c r="AO121" s="781"/>
      <c r="AP121" s="824" t="s">
        <v>440</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t="s">
        <v>440</v>
      </c>
      <c r="BR121" s="817"/>
      <c r="BS121" s="817"/>
      <c r="BT121" s="817"/>
      <c r="BU121" s="817"/>
      <c r="BV121" s="817" t="s">
        <v>440</v>
      </c>
      <c r="BW121" s="817"/>
      <c r="BX121" s="817"/>
      <c r="BY121" s="817"/>
      <c r="BZ121" s="817"/>
      <c r="CA121" s="817" t="s">
        <v>440</v>
      </c>
      <c r="CB121" s="817"/>
      <c r="CC121" s="817"/>
      <c r="CD121" s="817"/>
      <c r="CE121" s="817"/>
      <c r="CF121" s="875" t="s">
        <v>440</v>
      </c>
      <c r="CG121" s="876"/>
      <c r="CH121" s="876"/>
      <c r="CI121" s="876"/>
      <c r="CJ121" s="876"/>
      <c r="CK121" s="869"/>
      <c r="CL121" s="855"/>
      <c r="CM121" s="855"/>
      <c r="CN121" s="855"/>
      <c r="CO121" s="856"/>
      <c r="CP121" s="835" t="s">
        <v>474</v>
      </c>
      <c r="CQ121" s="836"/>
      <c r="CR121" s="836"/>
      <c r="CS121" s="836"/>
      <c r="CT121" s="836"/>
      <c r="CU121" s="836"/>
      <c r="CV121" s="836"/>
      <c r="CW121" s="836"/>
      <c r="CX121" s="836"/>
      <c r="CY121" s="836"/>
      <c r="CZ121" s="836"/>
      <c r="DA121" s="836"/>
      <c r="DB121" s="836"/>
      <c r="DC121" s="836"/>
      <c r="DD121" s="836"/>
      <c r="DE121" s="836"/>
      <c r="DF121" s="837"/>
      <c r="DG121" s="816" t="s">
        <v>440</v>
      </c>
      <c r="DH121" s="817"/>
      <c r="DI121" s="817"/>
      <c r="DJ121" s="817"/>
      <c r="DK121" s="817"/>
      <c r="DL121" s="817" t="s">
        <v>442</v>
      </c>
      <c r="DM121" s="817"/>
      <c r="DN121" s="817"/>
      <c r="DO121" s="817"/>
      <c r="DP121" s="817"/>
      <c r="DQ121" s="817" t="s">
        <v>442</v>
      </c>
      <c r="DR121" s="817"/>
      <c r="DS121" s="817"/>
      <c r="DT121" s="817"/>
      <c r="DU121" s="817"/>
      <c r="DV121" s="794" t="s">
        <v>440</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440</v>
      </c>
      <c r="AB122" s="780"/>
      <c r="AC122" s="780"/>
      <c r="AD122" s="780"/>
      <c r="AE122" s="781"/>
      <c r="AF122" s="782" t="s">
        <v>440</v>
      </c>
      <c r="AG122" s="780"/>
      <c r="AH122" s="780"/>
      <c r="AI122" s="780"/>
      <c r="AJ122" s="781"/>
      <c r="AK122" s="782" t="s">
        <v>440</v>
      </c>
      <c r="AL122" s="780"/>
      <c r="AM122" s="780"/>
      <c r="AN122" s="780"/>
      <c r="AO122" s="781"/>
      <c r="AP122" s="824" t="s">
        <v>440</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4769897</v>
      </c>
      <c r="BR122" s="845"/>
      <c r="BS122" s="845"/>
      <c r="BT122" s="845"/>
      <c r="BU122" s="845"/>
      <c r="BV122" s="845">
        <v>4600282</v>
      </c>
      <c r="BW122" s="845"/>
      <c r="BX122" s="845"/>
      <c r="BY122" s="845"/>
      <c r="BZ122" s="845"/>
      <c r="CA122" s="845">
        <v>4307442</v>
      </c>
      <c r="CB122" s="845"/>
      <c r="CC122" s="845"/>
      <c r="CD122" s="845"/>
      <c r="CE122" s="845"/>
      <c r="CF122" s="846">
        <v>75.400000000000006</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816" t="s">
        <v>129</v>
      </c>
      <c r="DH122" s="817"/>
      <c r="DI122" s="817"/>
      <c r="DJ122" s="817"/>
      <c r="DK122" s="817"/>
      <c r="DL122" s="817" t="s">
        <v>129</v>
      </c>
      <c r="DM122" s="817"/>
      <c r="DN122" s="817"/>
      <c r="DO122" s="817"/>
      <c r="DP122" s="817"/>
      <c r="DQ122" s="817" t="s">
        <v>476</v>
      </c>
      <c r="DR122" s="817"/>
      <c r="DS122" s="817"/>
      <c r="DT122" s="817"/>
      <c r="DU122" s="817"/>
      <c r="DV122" s="794" t="s">
        <v>129</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477</v>
      </c>
      <c r="AB123" s="780"/>
      <c r="AC123" s="780"/>
      <c r="AD123" s="780"/>
      <c r="AE123" s="781"/>
      <c r="AF123" s="782" t="s">
        <v>129</v>
      </c>
      <c r="AG123" s="780"/>
      <c r="AH123" s="780"/>
      <c r="AI123" s="780"/>
      <c r="AJ123" s="781"/>
      <c r="AK123" s="782" t="s">
        <v>477</v>
      </c>
      <c r="AL123" s="780"/>
      <c r="AM123" s="780"/>
      <c r="AN123" s="780"/>
      <c r="AO123" s="781"/>
      <c r="AP123" s="824" t="s">
        <v>129</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478</v>
      </c>
      <c r="BP123" s="878"/>
      <c r="BQ123" s="832">
        <v>9318375</v>
      </c>
      <c r="BR123" s="833"/>
      <c r="BS123" s="833"/>
      <c r="BT123" s="833"/>
      <c r="BU123" s="833"/>
      <c r="BV123" s="833">
        <v>9556041</v>
      </c>
      <c r="BW123" s="833"/>
      <c r="BX123" s="833"/>
      <c r="BY123" s="833"/>
      <c r="BZ123" s="833"/>
      <c r="CA123" s="833">
        <v>9375331</v>
      </c>
      <c r="CB123" s="833"/>
      <c r="CC123" s="833"/>
      <c r="CD123" s="833"/>
      <c r="CE123" s="833"/>
      <c r="CF123" s="748"/>
      <c r="CG123" s="749"/>
      <c r="CH123" s="749"/>
      <c r="CI123" s="749"/>
      <c r="CJ123" s="834"/>
      <c r="CK123" s="869"/>
      <c r="CL123" s="855"/>
      <c r="CM123" s="855"/>
      <c r="CN123" s="855"/>
      <c r="CO123" s="856"/>
      <c r="CP123" s="835" t="s">
        <v>479</v>
      </c>
      <c r="CQ123" s="836"/>
      <c r="CR123" s="836"/>
      <c r="CS123" s="836"/>
      <c r="CT123" s="836"/>
      <c r="CU123" s="836"/>
      <c r="CV123" s="836"/>
      <c r="CW123" s="836"/>
      <c r="CX123" s="836"/>
      <c r="CY123" s="836"/>
      <c r="CZ123" s="836"/>
      <c r="DA123" s="836"/>
      <c r="DB123" s="836"/>
      <c r="DC123" s="836"/>
      <c r="DD123" s="836"/>
      <c r="DE123" s="836"/>
      <c r="DF123" s="837"/>
      <c r="DG123" s="779" t="s">
        <v>129</v>
      </c>
      <c r="DH123" s="780"/>
      <c r="DI123" s="780"/>
      <c r="DJ123" s="780"/>
      <c r="DK123" s="781"/>
      <c r="DL123" s="782" t="s">
        <v>476</v>
      </c>
      <c r="DM123" s="780"/>
      <c r="DN123" s="780"/>
      <c r="DO123" s="780"/>
      <c r="DP123" s="781"/>
      <c r="DQ123" s="782" t="s">
        <v>129</v>
      </c>
      <c r="DR123" s="780"/>
      <c r="DS123" s="780"/>
      <c r="DT123" s="780"/>
      <c r="DU123" s="781"/>
      <c r="DV123" s="824" t="s">
        <v>476</v>
      </c>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477</v>
      </c>
      <c r="AB124" s="780"/>
      <c r="AC124" s="780"/>
      <c r="AD124" s="780"/>
      <c r="AE124" s="781"/>
      <c r="AF124" s="782" t="s">
        <v>476</v>
      </c>
      <c r="AG124" s="780"/>
      <c r="AH124" s="780"/>
      <c r="AI124" s="780"/>
      <c r="AJ124" s="781"/>
      <c r="AK124" s="782" t="s">
        <v>129</v>
      </c>
      <c r="AL124" s="780"/>
      <c r="AM124" s="780"/>
      <c r="AN124" s="780"/>
      <c r="AO124" s="781"/>
      <c r="AP124" s="824" t="s">
        <v>129</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477</v>
      </c>
      <c r="BR124" s="831"/>
      <c r="BS124" s="831"/>
      <c r="BT124" s="831"/>
      <c r="BU124" s="831"/>
      <c r="BV124" s="831" t="s">
        <v>129</v>
      </c>
      <c r="BW124" s="831"/>
      <c r="BX124" s="831"/>
      <c r="BY124" s="831"/>
      <c r="BZ124" s="831"/>
      <c r="CA124" s="831" t="s">
        <v>129</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482</v>
      </c>
      <c r="DH124" s="764"/>
      <c r="DI124" s="764"/>
      <c r="DJ124" s="764"/>
      <c r="DK124" s="765"/>
      <c r="DL124" s="766" t="s">
        <v>482</v>
      </c>
      <c r="DM124" s="764"/>
      <c r="DN124" s="764"/>
      <c r="DO124" s="764"/>
      <c r="DP124" s="765"/>
      <c r="DQ124" s="766" t="s">
        <v>483</v>
      </c>
      <c r="DR124" s="764"/>
      <c r="DS124" s="764"/>
      <c r="DT124" s="764"/>
      <c r="DU124" s="765"/>
      <c r="DV124" s="848" t="s">
        <v>129</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413</v>
      </c>
      <c r="AB125" s="780"/>
      <c r="AC125" s="780"/>
      <c r="AD125" s="780"/>
      <c r="AE125" s="781"/>
      <c r="AF125" s="782" t="s">
        <v>129</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413</v>
      </c>
      <c r="DH125" s="842"/>
      <c r="DI125" s="842"/>
      <c r="DJ125" s="842"/>
      <c r="DK125" s="842"/>
      <c r="DL125" s="842" t="s">
        <v>129</v>
      </c>
      <c r="DM125" s="842"/>
      <c r="DN125" s="842"/>
      <c r="DO125" s="842"/>
      <c r="DP125" s="842"/>
      <c r="DQ125" s="842" t="s">
        <v>413</v>
      </c>
      <c r="DR125" s="842"/>
      <c r="DS125" s="842"/>
      <c r="DT125" s="842"/>
      <c r="DU125" s="842"/>
      <c r="DV125" s="843" t="s">
        <v>129</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413</v>
      </c>
      <c r="AB126" s="780"/>
      <c r="AC126" s="780"/>
      <c r="AD126" s="780"/>
      <c r="AE126" s="781"/>
      <c r="AF126" s="782" t="s">
        <v>486</v>
      </c>
      <c r="AG126" s="780"/>
      <c r="AH126" s="780"/>
      <c r="AI126" s="780"/>
      <c r="AJ126" s="781"/>
      <c r="AK126" s="782" t="s">
        <v>413</v>
      </c>
      <c r="AL126" s="780"/>
      <c r="AM126" s="780"/>
      <c r="AN126" s="780"/>
      <c r="AO126" s="781"/>
      <c r="AP126" s="824" t="s">
        <v>129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413</v>
      </c>
      <c r="DH126" s="817"/>
      <c r="DI126" s="817"/>
      <c r="DJ126" s="817"/>
      <c r="DK126" s="817"/>
      <c r="DL126" s="817" t="s">
        <v>488</v>
      </c>
      <c r="DM126" s="817"/>
      <c r="DN126" s="817"/>
      <c r="DO126" s="817"/>
      <c r="DP126" s="817"/>
      <c r="DQ126" s="817" t="s">
        <v>488</v>
      </c>
      <c r="DR126" s="817"/>
      <c r="DS126" s="817"/>
      <c r="DT126" s="817"/>
      <c r="DU126" s="817"/>
      <c r="DV126" s="794" t="s">
        <v>129</v>
      </c>
      <c r="DW126" s="794"/>
      <c r="DX126" s="794"/>
      <c r="DY126" s="794"/>
      <c r="DZ126" s="795"/>
    </row>
    <row r="127" spans="1:130" s="230"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413</v>
      </c>
      <c r="AB127" s="780"/>
      <c r="AC127" s="780"/>
      <c r="AD127" s="780"/>
      <c r="AE127" s="781"/>
      <c r="AF127" s="782" t="s">
        <v>482</v>
      </c>
      <c r="AG127" s="780"/>
      <c r="AH127" s="780"/>
      <c r="AI127" s="780"/>
      <c r="AJ127" s="781"/>
      <c r="AK127" s="782" t="s">
        <v>129</v>
      </c>
      <c r="AL127" s="780"/>
      <c r="AM127" s="780"/>
      <c r="AN127" s="780"/>
      <c r="AO127" s="781"/>
      <c r="AP127" s="824" t="s">
        <v>482</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413</v>
      </c>
      <c r="DH127" s="817"/>
      <c r="DI127" s="817"/>
      <c r="DJ127" s="817"/>
      <c r="DK127" s="817"/>
      <c r="DL127" s="817" t="s">
        <v>413</v>
      </c>
      <c r="DM127" s="817"/>
      <c r="DN127" s="817"/>
      <c r="DO127" s="817"/>
      <c r="DP127" s="817"/>
      <c r="DQ127" s="817" t="s">
        <v>486</v>
      </c>
      <c r="DR127" s="817"/>
      <c r="DS127" s="817"/>
      <c r="DT127" s="817"/>
      <c r="DU127" s="817"/>
      <c r="DV127" s="794" t="s">
        <v>129</v>
      </c>
      <c r="DW127" s="794"/>
      <c r="DX127" s="794"/>
      <c r="DY127" s="794"/>
      <c r="DZ127" s="795"/>
    </row>
    <row r="128" spans="1:130" s="230" customFormat="1" ht="26.25" customHeight="1" thickBot="1" x14ac:dyDescent="0.2">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821</v>
      </c>
      <c r="AB128" s="801"/>
      <c r="AC128" s="801"/>
      <c r="AD128" s="801"/>
      <c r="AE128" s="802"/>
      <c r="AF128" s="803">
        <v>592</v>
      </c>
      <c r="AG128" s="801"/>
      <c r="AH128" s="801"/>
      <c r="AI128" s="801"/>
      <c r="AJ128" s="802"/>
      <c r="AK128" s="803">
        <v>252</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482</v>
      </c>
      <c r="BG128" s="787"/>
      <c r="BH128" s="787"/>
      <c r="BI128" s="787"/>
      <c r="BJ128" s="787"/>
      <c r="BK128" s="787"/>
      <c r="BL128" s="810"/>
      <c r="BM128" s="786">
        <v>14.39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129</v>
      </c>
      <c r="DM128" s="791"/>
      <c r="DN128" s="791"/>
      <c r="DO128" s="791"/>
      <c r="DP128" s="791"/>
      <c r="DQ128" s="791" t="s">
        <v>488</v>
      </c>
      <c r="DR128" s="791"/>
      <c r="DS128" s="791"/>
      <c r="DT128" s="791"/>
      <c r="DU128" s="791"/>
      <c r="DV128" s="792" t="s">
        <v>486</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5947896</v>
      </c>
      <c r="AB129" s="780"/>
      <c r="AC129" s="780"/>
      <c r="AD129" s="780"/>
      <c r="AE129" s="781"/>
      <c r="AF129" s="782">
        <v>6272980</v>
      </c>
      <c r="AG129" s="780"/>
      <c r="AH129" s="780"/>
      <c r="AI129" s="780"/>
      <c r="AJ129" s="781"/>
      <c r="AK129" s="782">
        <v>6126447</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129</v>
      </c>
      <c r="BG129" s="771"/>
      <c r="BH129" s="771"/>
      <c r="BI129" s="771"/>
      <c r="BJ129" s="771"/>
      <c r="BK129" s="771"/>
      <c r="BL129" s="772"/>
      <c r="BM129" s="770">
        <v>19.39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451925</v>
      </c>
      <c r="AB130" s="780"/>
      <c r="AC130" s="780"/>
      <c r="AD130" s="780"/>
      <c r="AE130" s="781"/>
      <c r="AF130" s="782">
        <v>439516</v>
      </c>
      <c r="AG130" s="780"/>
      <c r="AH130" s="780"/>
      <c r="AI130" s="780"/>
      <c r="AJ130" s="781"/>
      <c r="AK130" s="782">
        <v>417358</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5.3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5495971</v>
      </c>
      <c r="AB131" s="764"/>
      <c r="AC131" s="764"/>
      <c r="AD131" s="764"/>
      <c r="AE131" s="765"/>
      <c r="AF131" s="766">
        <v>5833464</v>
      </c>
      <c r="AG131" s="764"/>
      <c r="AH131" s="764"/>
      <c r="AI131" s="764"/>
      <c r="AJ131" s="765"/>
      <c r="AK131" s="766">
        <v>5709089</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t="s">
        <v>506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5.8358022629999997</v>
      </c>
      <c r="AB132" s="745"/>
      <c r="AC132" s="745"/>
      <c r="AD132" s="745"/>
      <c r="AE132" s="746"/>
      <c r="AF132" s="747">
        <v>5.2716190589999998</v>
      </c>
      <c r="AG132" s="745"/>
      <c r="AH132" s="745"/>
      <c r="AI132" s="745"/>
      <c r="AJ132" s="746"/>
      <c r="AK132" s="747">
        <v>5.0346561420000002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5.9</v>
      </c>
      <c r="AB133" s="724"/>
      <c r="AC133" s="724"/>
      <c r="AD133" s="724"/>
      <c r="AE133" s="725"/>
      <c r="AF133" s="723">
        <v>5.6</v>
      </c>
      <c r="AG133" s="724"/>
      <c r="AH133" s="724"/>
      <c r="AI133" s="724"/>
      <c r="AJ133" s="725"/>
      <c r="AK133" s="723">
        <v>5.3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l6kT9kKP6viLQQ7Qq726GZ/8FHg48/E+5b/Efie8ErtA5z3Eo9JytIih2fhjlFB9/6xAa746SoxaY71KdHORQ==" saltValue="12GIhi+l8H6nvEOPJaS+0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9B6B-908C-417E-AF40-78F6FB35D9A1}">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uEPsOtk5pis/hXKm01ZC/djCXWmQgrF69qF+XGvpSfJZdYZ8TIyUmZST6WfIk0pV7U1ArTT4XZyXseyN/asIQ==" saltValue="2hmqAm30mf/XsxqUJNXB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aKxeWAe02ZN5uwAMKMmSI85g1khGVMYtxH3Pj5PWDBT4sauODmmsGZ71ndxKKYB2ZDFYu0KLPe+sldXeovtnQ==" saltValue="v+zD+j8L022BCNbGo+dXl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1961023</v>
      </c>
      <c r="AP9" s="281">
        <v>78138</v>
      </c>
      <c r="AQ9" s="282">
        <v>65553</v>
      </c>
      <c r="AR9" s="283">
        <v>19.2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252862</v>
      </c>
      <c r="AP10" s="284">
        <v>10075</v>
      </c>
      <c r="AQ10" s="285">
        <v>8503</v>
      </c>
      <c r="AR10" s="286">
        <v>18.5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t="s">
        <v>521</v>
      </c>
      <c r="AP11" s="284" t="s">
        <v>521</v>
      </c>
      <c r="AQ11" s="285">
        <v>289</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t="s">
        <v>521</v>
      </c>
      <c r="AP12" s="284" t="s">
        <v>521</v>
      </c>
      <c r="AQ12" s="285">
        <v>23</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86598</v>
      </c>
      <c r="AP13" s="284">
        <v>3451</v>
      </c>
      <c r="AQ13" s="285">
        <v>2667</v>
      </c>
      <c r="AR13" s="286">
        <v>29.4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15659</v>
      </c>
      <c r="AP14" s="284">
        <v>624</v>
      </c>
      <c r="AQ14" s="285">
        <v>1163</v>
      </c>
      <c r="AR14" s="286">
        <v>-46.3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-147975</v>
      </c>
      <c r="AP15" s="284">
        <v>-5896</v>
      </c>
      <c r="AQ15" s="285">
        <v>-4250</v>
      </c>
      <c r="AR15" s="286">
        <v>38.700000000000003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2168167</v>
      </c>
      <c r="AP16" s="284">
        <v>86391</v>
      </c>
      <c r="AQ16" s="285">
        <v>73949</v>
      </c>
      <c r="AR16" s="286">
        <v>16.8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8.2899999999999991</v>
      </c>
      <c r="AP21" s="298">
        <v>6.65</v>
      </c>
      <c r="AQ21" s="299">
        <v>1.64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99.5</v>
      </c>
      <c r="AP22" s="303">
        <v>97</v>
      </c>
      <c r="AQ22" s="304">
        <v>2.5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701794</v>
      </c>
      <c r="AP32" s="312">
        <v>27963</v>
      </c>
      <c r="AQ32" s="313">
        <v>33124</v>
      </c>
      <c r="AR32" s="314">
        <v>-15.6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3249</v>
      </c>
      <c r="AP35" s="312">
        <v>129</v>
      </c>
      <c r="AQ35" s="313">
        <v>9022</v>
      </c>
      <c r="AR35" s="314">
        <v>-98.6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t="s">
        <v>521</v>
      </c>
      <c r="AP36" s="312" t="s">
        <v>521</v>
      </c>
      <c r="AQ36" s="313">
        <v>1987</v>
      </c>
      <c r="AR36" s="314" t="s">
        <v>521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t="s">
        <v>521</v>
      </c>
      <c r="AP37" s="312" t="s">
        <v>521</v>
      </c>
      <c r="AQ37" s="313">
        <v>678</v>
      </c>
      <c r="AR37" s="314" t="s">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521</v>
      </c>
      <c r="AP38" s="315" t="s">
        <v>521</v>
      </c>
      <c r="AQ38" s="316">
        <v>0</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-252</v>
      </c>
      <c r="AP39" s="312">
        <v>-10</v>
      </c>
      <c r="AQ39" s="313">
        <v>-3119</v>
      </c>
      <c r="AR39" s="314">
        <v>-99.7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-417358</v>
      </c>
      <c r="AP40" s="312">
        <v>-16630</v>
      </c>
      <c r="AQ40" s="313">
        <v>-27108</v>
      </c>
      <c r="AR40" s="314">
        <v>-38.700000000000003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287433</v>
      </c>
      <c r="AP41" s="312">
        <v>11453</v>
      </c>
      <c r="AQ41" s="313">
        <v>14583</v>
      </c>
      <c r="AR41" s="314">
        <v>-21.5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1207216</v>
      </c>
      <c r="AN51" s="334">
        <v>46490</v>
      </c>
      <c r="AO51" s="335">
        <v>12.8</v>
      </c>
      <c r="AP51" s="336">
        <v>47387</v>
      </c>
      <c r="AQ51" s="337">
        <v>-9.1999999999999993</v>
      </c>
      <c r="AR51" s="338">
        <v>22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674880</v>
      </c>
      <c r="AN52" s="342">
        <v>25990</v>
      </c>
      <c r="AO52" s="343">
        <v>84.8</v>
      </c>
      <c r="AP52" s="344">
        <v>24928</v>
      </c>
      <c r="AQ52" s="345">
        <v>0.3</v>
      </c>
      <c r="AR52" s="346">
        <v>84.5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959475</v>
      </c>
      <c r="AN53" s="334">
        <v>37167</v>
      </c>
      <c r="AO53" s="335">
        <v>-20.100000000000001</v>
      </c>
      <c r="AP53" s="336">
        <v>51264</v>
      </c>
      <c r="AQ53" s="337">
        <v>8.1999999999999993</v>
      </c>
      <c r="AR53" s="338">
        <v>-28.3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487141</v>
      </c>
      <c r="AN54" s="342">
        <v>18870</v>
      </c>
      <c r="AO54" s="343">
        <v>-27.4</v>
      </c>
      <c r="AP54" s="344">
        <v>26040</v>
      </c>
      <c r="AQ54" s="345">
        <v>4.5</v>
      </c>
      <c r="AR54" s="346">
        <v>-31.9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2412802</v>
      </c>
      <c r="AN55" s="334">
        <v>94324</v>
      </c>
      <c r="AO55" s="335">
        <v>153.80000000000001</v>
      </c>
      <c r="AP55" s="336">
        <v>52068</v>
      </c>
      <c r="AQ55" s="337">
        <v>1.6</v>
      </c>
      <c r="AR55" s="338">
        <v>152.19999999999999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1573783</v>
      </c>
      <c r="AN56" s="342">
        <v>61524</v>
      </c>
      <c r="AO56" s="343">
        <v>226</v>
      </c>
      <c r="AP56" s="344">
        <v>26936</v>
      </c>
      <c r="AQ56" s="345">
        <v>3.4</v>
      </c>
      <c r="AR56" s="346">
        <v>222.6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437018</v>
      </c>
      <c r="AN57" s="334">
        <v>17267</v>
      </c>
      <c r="AO57" s="335">
        <v>-81.7</v>
      </c>
      <c r="AP57" s="336">
        <v>47161</v>
      </c>
      <c r="AQ57" s="337">
        <v>-9.4</v>
      </c>
      <c r="AR57" s="338">
        <v>-72.3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222638</v>
      </c>
      <c r="AN58" s="342">
        <v>8796</v>
      </c>
      <c r="AO58" s="343">
        <v>-85.7</v>
      </c>
      <c r="AP58" s="344">
        <v>24595</v>
      </c>
      <c r="AQ58" s="345">
        <v>-8.6999999999999993</v>
      </c>
      <c r="AR58" s="346">
        <v>-77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615885</v>
      </c>
      <c r="AN59" s="334">
        <v>24540</v>
      </c>
      <c r="AO59" s="335">
        <v>42.1</v>
      </c>
      <c r="AP59" s="336">
        <v>43423</v>
      </c>
      <c r="AQ59" s="337">
        <v>-7.9</v>
      </c>
      <c r="AR59" s="338">
        <v>50</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369470</v>
      </c>
      <c r="AN60" s="342">
        <v>14722</v>
      </c>
      <c r="AO60" s="343">
        <v>67.400000000000006</v>
      </c>
      <c r="AP60" s="344">
        <v>22207</v>
      </c>
      <c r="AQ60" s="345">
        <v>-9.6999999999999993</v>
      </c>
      <c r="AR60" s="346">
        <v>77.099999999999994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1126479</v>
      </c>
      <c r="AN61" s="349">
        <v>43958</v>
      </c>
      <c r="AO61" s="350">
        <v>21.4</v>
      </c>
      <c r="AP61" s="351">
        <v>48261</v>
      </c>
      <c r="AQ61" s="352">
        <v>-3.3</v>
      </c>
      <c r="AR61" s="338">
        <v>24.7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665582</v>
      </c>
      <c r="AN62" s="342">
        <v>25980</v>
      </c>
      <c r="AO62" s="343">
        <v>53</v>
      </c>
      <c r="AP62" s="344">
        <v>24941</v>
      </c>
      <c r="AQ62" s="345">
        <v>-2</v>
      </c>
      <c r="AR62" s="346">
        <v>55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NUSDWQxVH5Qje+bC+NbHfagva0zk1EWWYItuI00lJLGJN8pC5l6VV5wq18UPcqOMkf4WSOg2FNDxSTqDWgraQ==" saltValue="z19UvfIXUDfirSfwkv94G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510</v>
      </c>
    </row>
    <row r="120" spans="125:125" ht="13.5" hidden="1" customHeight="1" x14ac:dyDescent="0.15"/>
    <row r="121" spans="125:125" ht="13.5" hidden="1" customHeight="1" x14ac:dyDescent="0.15">
      <c r="DU121" s="259"/>
    </row>
  </sheetData>
  <sheetProtection algorithmName="SHA-512" hashValue="uBdwYEr6/lZYBMcou3wRCdIlxIlypO/LtF54slSfvJ44U/GHm+IcaJXLIL8JK4k1sHNlS/vTatvgd3Tke7RXMw==" saltValue="qwf0IE+IfkG+/cq3VvkN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tBHA1dIMd0hnk/dPaWW1lbIdimAbRrTYFl3tY/dR2Dz+TEH0nwBMqNIW/wkqCP7as0Bz9ME+Ik4u0flv3S84xQ==" saltValue="a7NVZp/ecYbaPXuaoBic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49.5</v>
      </c>
      <c r="G47" s="12">
        <v>41.93</v>
      </c>
      <c r="H47" s="12">
        <v>33.119999999999997</v>
      </c>
      <c r="I47" s="12">
        <v>34.86</v>
      </c>
      <c r="J47" s="13">
        <v>36.89</v>
      </c>
    </row>
    <row r="48" spans="2:10" ht="57.75" customHeight="1" x14ac:dyDescent="0.15">
      <c r="B48" s="14"/>
      <c r="C48" s="1141" t="s">
        <v>4</v>
      </c>
      <c r="D48" s="1141"/>
      <c r="E48" s="1142"/>
      <c r="F48" s="15">
        <v>5.28</v>
      </c>
      <c r="G48" s="16">
        <v>6.38</v>
      </c>
      <c r="H48" s="16">
        <v>6.11</v>
      </c>
      <c r="I48" s="16">
        <v>7.37</v>
      </c>
      <c r="J48" s="17">
        <v>6.87</v>
      </c>
    </row>
    <row r="49" spans="2:10" ht="57.75" customHeight="1" thickBot="1" x14ac:dyDescent="0.2">
      <c r="B49" s="18"/>
      <c r="C49" s="1143" t="s">
        <v>5</v>
      </c>
      <c r="D49" s="1143"/>
      <c r="E49" s="1144"/>
      <c r="F49" s="19" t="s">
        <v>567</v>
      </c>
      <c r="G49" s="20" t="s">
        <v>568</v>
      </c>
      <c r="H49" s="20" t="s">
        <v>569</v>
      </c>
      <c r="I49" s="20">
        <v>5.04</v>
      </c>
      <c r="J49" s="21">
        <v>0.52</v>
      </c>
    </row>
    <row r="50" spans="2:10" x14ac:dyDescent="0.15"/>
  </sheetData>
  <sheetProtection algorithmName="SHA-512" hashValue="ekIf4aY54GgxQkRRpibxJYOdJALvLS1h1xVKpg+tCQMpQnH3TIPWNExf4mdKCxj0sitE4pDzyZNWUtzRs4VaqQ==" saltValue="ggY9LWOv9YeDnGpKdY3W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2024-03-18T00:04:27Z</cp:lastPrinted>
  <dcterms:created xsi:type="dcterms:W3CDTF">2024-02-05T03:01:00Z</dcterms:created>
  <dcterms:modified xsi:type="dcterms:W3CDTF">2024-03-18T00:06:10Z</dcterms:modified>
  <cp:category/>
</cp:coreProperties>
</file>