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研修生（交付税年長）\H28\H28年度\H28研修生1(交付税上席)\前期(佐々木)\H26決算カード・財政状況資料集\市町村回答(→県)\H26年度分修正済(HP掲載用)\"/>
    </mc:Choice>
  </mc:AlternateContent>
  <workbookProtection workbookPassword="979D" lockStructure="1"/>
  <bookViews>
    <workbookView xWindow="0" yWindow="0" windowWidth="15345" windowHeight="41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O35" i="9"/>
  <c r="BE35" i="9"/>
  <c r="AM35" i="9"/>
  <c r="CO34" i="9"/>
  <c r="BW34" i="9"/>
  <c r="BW35" i="9" s="1"/>
  <c r="BW36" i="9" s="1"/>
  <c r="BW37" i="9" s="1"/>
  <c r="BW38" i="9" s="1"/>
  <c r="BW39" i="9" s="1"/>
  <c r="BE34" i="9"/>
  <c r="C34" i="9"/>
  <c r="C35" i="9" s="1"/>
  <c r="U34" i="9" l="1"/>
  <c r="U35" i="9" s="1"/>
  <c r="U36" i="9" s="1"/>
  <c r="C36" i="9"/>
  <c r="AM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<sst xmlns="http://schemas.openxmlformats.org/spreadsheetml/2006/main" count="1073" uniqueCount="545">
  <si>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</si>
  <si>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</si>
  <si>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</si>
  <si>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</si>
  <si>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</si>
  <si>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</si>
  <si>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</si>
  <si>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</si>
  <si>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</si>
  <si>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</si>
  <si>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</si>
  <si>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</si>
  <si>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</si>
  <si>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</si>
  <si>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</si>
  <si>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</si>
  <si>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</si>
  <si>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</si>
  <si>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</si>
  <si>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</si>
  <si>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</si>
  <si>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</si>
  <si>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</si>
  <si>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</si>
  <si>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</si>
  <si>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</si>
  <si>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</si>
  <si>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</si>
  <si>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</si>
  <si>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</si>
  <si>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</si>
  <si>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</si>
  <si>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</si>
  <si>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</si>
  <si>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</si>
  <si>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</si>
  <si>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</si>
  <si>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</si>
  <si>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</si>
  <si>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</si>
  <si>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</si>
  <si>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</si>
  <si>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</si>
  <si>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</si>
  <si>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</si>
  <si>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</si>
  <si>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</si>
  <si>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</si>
  <si>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</si>
  <si>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</si>
  <si>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</si>
  <si>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</si>
  <si>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</si>
  <si>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</si>
  <si>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</si>
  <si>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</si>
  <si>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</si>
  <si>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</si>
  <si>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</si>
  <si>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</si>
  <si>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</si>
  <si>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</si>
  <si>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</si>
  <si>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</si>
  <si>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</si>
  <si>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</si>
  <si>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</si>
  <si>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</si>
  <si>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</si>
  <si>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</si>
  <si>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</si>
  <si>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</si>
  <si>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</si>
  <si>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</si>
  <si>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</si>
  <si>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</si>
  <si>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</si>
  <si>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</si>
  <si>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</si>
  <si>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</si>
  <si>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</si>
  <si>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石井町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</si>
  <si>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</si>
  <si>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</si>
  <si>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</si>
  <si>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</si>
  <si>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</si>
  <si>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</si>
  <si>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</si>
  <si>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</si>
  <si>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</si>
  <si>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</si>
  <si>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</si>
  <si>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</si>
  <si>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</si>
  <si>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</si>
  <si>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</si>
  <si>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</si>
  <si>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</si>
  <si>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</si>
  <si>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</si>
  <si>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</si>
  <si>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</si>
  <si>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</si>
  <si>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</si>
  <si>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</si>
  <si>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</si>
  <si>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</si>
  <si>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</si>
  <si>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</si>
  <si>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</si>
  <si>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</si>
  <si>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</si>
  <si>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</si>
  <si>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</si>
  <si>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</si>
  <si>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</si>
  <si>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</si>
  <si>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</si>
  <si>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</si>
  <si>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</si>
  <si>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</si>
  <si>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</si>
  <si>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</si>
  <si>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</si>
  <si>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</si>
  <si>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</si>
  <si>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</si>
  <si>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</si>
  <si>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</si>
  <si>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</si>
  <si>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</si>
  <si>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</si>
  <si>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</si>
  <si>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</si>
  <si>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</si>
  <si>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</si>
  <si>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</si>
  <si>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</si>
  <si>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</si>
  <si>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</si>
  <si>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</si>
  <si>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</si>
  <si>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</si>
  <si>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</si>
  <si>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</si>
  <si>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</si>
  <si>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</si>
  <si>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</si>
  <si>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</si>
  <si>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</si>
  <si>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</si>
  <si>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</si>
  <si>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</si>
  <si>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</si>
  <si>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</si>
  <si>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</si>
  <si>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</si>
  <si>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</si>
  <si>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</si>
  <si>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</si>
  <si>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</si>
  <si>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</si>
  <si>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</si>
  <si>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</si>
  <si>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</si>
  <si>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</si>
  <si>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</si>
  <si>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</si>
  <si>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</si>
  <si>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</si>
  <si>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</si>
  <si>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</si>
  <si>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</si>
  <si>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</si>
  <si>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</si>
  <si>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</si>
  <si>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</si>
  <si>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</si>
  <si>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</si>
  <si>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</si>
  <si>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</si>
  <si>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</si>
  <si>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</si>
  <si>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</si>
  <si>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</si>
  <si>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</si>
  <si>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</si>
  <si>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</si>
  <si>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</si>
  <si>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</si>
  <si>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</si>
  <si>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</si>
  <si>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徳島県石井町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</si>
  <si>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</si>
  <si>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</si>
  <si>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</si>
  <si>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</si>
  <si>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</si>
  <si>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</si>
  <si>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</si>
  <si>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</si>
  <si>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</si>
  <si>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</si>
  <si>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</si>
  <si>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</si>
  <si>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</si>
  <si>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</si>
  <si>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</si>
  <si>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</si>
  <si>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</si>
  <si>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</si>
  <si>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</si>
  <si>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</si>
  <si>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</si>
  <si>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</si>
  <si>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</si>
  <si>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</si>
  <si>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</si>
  <si>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</si>
  <si>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</si>
  <si>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</si>
  <si>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</si>
  <si>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</si>
  <si>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</si>
  <si>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</si>
  <si>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</si>
  <si>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</si>
  <si>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</si>
  <si>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</si>
  <si>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</si>
  <si>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</si>
  <si>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</si>
  <si>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</si>
  <si>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</si>
  <si>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</si>
  <si>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</si>
  <si>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</si>
  <si>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</si>
  <si>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</si>
  <si>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</si>
  <si>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</si>
  <si>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</si>
  <si>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</si>
  <si>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</si>
  <si>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</si>
  <si>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</si>
  <si>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</si>
  <si>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</si>
  <si>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</si>
  <si>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</si>
  <si>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</si>
  <si>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</si>
  <si>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</si>
  <si>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</si>
  <si>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</si>
  <si>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</si>
  <si>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</si>
  <si>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</si>
  <si>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</si>
  <si>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</si>
  <si>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</si>
  <si>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</si>
  <si>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</si>
  <si>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</si>
  <si>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</si>
  <si>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</si>
  <si>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</si>
  <si>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</si>
  <si>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</si>
  <si>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</si>
  <si>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</si>
  <si>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</si>
  <si>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</si>
  <si>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</si>
  <si>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</si>
  <si>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</si>
  <si>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</si>
  <si>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</si>
  <si>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</si>
  <si>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</si>
  <si>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</si>
  <si>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</si>
  <si>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</si>
  <si>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</si>
  <si>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</si>
  <si>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</si>
  <si>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</si>
  <si>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</si>
  <si>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</si>
  <si>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</si>
  <si>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</si>
  <si>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</si>
  <si>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</si>
  <si>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</si>
  <si>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</si>
  <si>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</si>
  <si>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</si>
  <si>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</si>
  <si>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</si>
  <si>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</si>
  <si>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</si>
  <si>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</si>
  <si>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</si>
  <si>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</si>
  <si>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</si>
  <si>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</si>
  <si>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</si>
  <si>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</si>
  <si>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</si>
  <si>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</si>
  <si>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</si>
  <si>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</si>
  <si>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</si>
  <si>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</si>
  <si>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</si>
  <si>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</si>
  <si>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</si>
  <si>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</si>
  <si>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</si>
  <si>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</si>
  <si>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</si>
  <si>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</si>
  <si>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</si>
  <si>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</si>
  <si>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</si>
  <si>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</si>
  <si>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</si>
  <si>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</si>
  <si>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</si>
  <si>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</si>
  <si>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</si>
  <si>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</si>
  <si>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</si>
  <si>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</si>
  <si>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</si>
  <si>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</si>
  <si>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</si>
  <si>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</si>
  <si>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</si>
  <si>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</si>
  <si>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</si>
  <si>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徳島県石井町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</si>
  <si>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</si>
  <si>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</si>
  <si>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</si>
  <si>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</si>
  <si>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</si>
  <si>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</si>
  <si>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</si>
  <si>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</si>
  <si>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</si>
  <si>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</si>
  <si>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</si>
  <si>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</si>
  <si>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</si>
  <si>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</si>
  <si>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</si>
  <si>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</si>
  <si>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</si>
  <si>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</si>
  <si>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</si>
  <si>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</si>
  <si>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石井町住宅新築資金等貸付事業特別会計</t>
    <phoneticPr fontId="5"/>
  </si>
  <si>
    <t>石井町給与集中管理特別会計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</si>
  <si>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</si>
  <si>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</si>
  <si>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</si>
  <si>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</si>
  <si>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</si>
  <si>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</si>
  <si>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</si>
  <si>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</si>
  <si>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</si>
  <si>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</si>
  <si>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</si>
  <si>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</si>
  <si>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</si>
  <si>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</si>
  <si>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石井町国民健康保険特別会計</t>
    <phoneticPr fontId="5"/>
  </si>
  <si>
    <t>石井町介護保険特別会計</t>
    <phoneticPr fontId="5"/>
  </si>
  <si>
    <t>石井町後期高齢者医療特別会計</t>
    <phoneticPr fontId="5"/>
  </si>
  <si>
    <t>石井町水道事業会計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</si>
  <si>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</si>
  <si>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</si>
  <si>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</si>
  <si>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</si>
  <si>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</si>
  <si>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</si>
  <si>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</si>
  <si>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</si>
  <si>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</si>
  <si>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</si>
  <si>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</si>
  <si>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</si>
  <si>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</si>
  <si>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</si>
  <si>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</si>
  <si>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</si>
  <si>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</si>
  <si>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</si>
  <si>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</si>
  <si>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</si>
  <si>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</si>
  <si>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</si>
  <si>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</si>
  <si>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</si>
  <si>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</si>
  <si>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</si>
  <si>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</si>
  <si>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</si>
  <si>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</si>
  <si>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</si>
  <si>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</si>
  <si>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</si>
  <si>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</si>
  <si>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</si>
  <si>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</si>
  <si>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</si>
  <si>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</si>
  <si>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</si>
  <si>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</si>
  <si>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</si>
  <si>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</si>
  <si>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</si>
  <si>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</si>
  <si>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</si>
  <si>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</si>
  <si>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</si>
  <si>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</si>
  <si>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</si>
  <si>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</si>
  <si>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</si>
  <si>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</si>
  <si>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</si>
  <si>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</si>
  <si>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</si>
  <si>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</si>
  <si>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</si>
  <si>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</si>
  <si>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</si>
  <si>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</si>
  <si>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</si>
  <si>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</si>
  <si>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</si>
  <si>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</si>
  <si>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</si>
  <si>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</si>
  <si>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</si>
  <si>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</si>
  <si>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</si>
  <si>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</si>
  <si>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</si>
  <si>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</si>
  <si>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</si>
  <si>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</si>
  <si>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</si>
  <si>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</si>
  <si>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</si>
  <si>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</si>
  <si>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</si>
  <si>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</si>
  <si>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</si>
  <si>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</si>
  <si>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</si>
  <si>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</si>
  <si>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</si>
  <si>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</si>
  <si>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</si>
  <si>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</si>
  <si>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</si>
  <si>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</si>
  <si>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</si>
  <si>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</si>
  <si>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</si>
  <si>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</si>
  <si>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</si>
  <si>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</si>
  <si>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</si>
  <si>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</si>
  <si>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</si>
  <si>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</si>
  <si>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</si>
  <si>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</si>
  <si>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</si>
  <si>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</si>
  <si>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</si>
  <si>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</si>
  <si>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</si>
  <si>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</si>
  <si>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</si>
  <si>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</si>
  <si>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</si>
  <si>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</si>
  <si>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</si>
  <si>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</si>
  <si>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</si>
  <si>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</si>
  <si>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</si>
  <si>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</si>
  <si>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</si>
  <si>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</si>
  <si>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</si>
  <si>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</si>
  <si>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</si>
  <si>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</si>
  <si>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</si>
  <si>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</si>
  <si>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</si>
  <si>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</si>
  <si>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</si>
  <si>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</si>
  <si>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</si>
  <si>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</si>
  <si>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</si>
  <si>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</si>
  <si>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</si>
  <si>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</si>
  <si>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石井町国民健康保険特別会計</t>
  </si>
  <si>
    <t>石井町水道事業会計</t>
  </si>
  <si>
    <t>石井町介護保険特別会計</t>
  </si>
  <si>
    <t>石井町後期高齢者医療特別会計</t>
  </si>
  <si>
    <t>石井町住宅新築資金等貸付事業特別会計</t>
  </si>
  <si>
    <t>石井町給与集中管理特別会計</t>
  </si>
  <si>
    <t>その他会計（赤字）</t>
  </si>
  <si>
    <t>その他会計（黒字）</t>
  </si>
  <si>
    <t>名西消防組合</t>
    <rPh sb="0" eb="2">
      <t>ミョウザイ</t>
    </rPh>
    <rPh sb="2" eb="4">
      <t>ショウボウ</t>
    </rPh>
    <rPh sb="4" eb="6">
      <t>クミアイ</t>
    </rPh>
    <phoneticPr fontId="2"/>
  </si>
  <si>
    <t>-</t>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</si>
  <si>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</si>
  <si>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t>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</si>
  <si>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</si>
  <si>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</si>
  <si>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</si>
  <si>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</si>
  <si>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</si>
  <si>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</si>
  <si>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t>
    <phoneticPr fontId="2"/>
  </si>
  <si>
    <t>-</t>
    <phoneticPr fontId="2"/>
  </si>
  <si>
    <t>-</t>
    <phoneticPr fontId="2"/>
  </si>
  <si>
    <t>-</t>
    <phoneticPr fontId="2"/>
  </si>
  <si>
    <t>-</t>
    <phoneticPr fontId="2"/>
  </si>
  <si>
    <t>石井町土地開発公社</t>
    <rPh sb="0" eb="3">
      <t>イシイチョウ</t>
    </rPh>
    <rPh sb="3" eb="5">
      <t>トチ</t>
    </rPh>
    <rPh sb="5" eb="7">
      <t>カイハツ</t>
    </rPh>
    <rPh sb="7" eb="9">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</si>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</sst>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26379</c:v>
                </c:pt>
                <c:pt idx="1">
                  <c:v>24905</c:v>
                </c:pt>
                <c:pt idx="2">
                  <c:v>25261</c:v>
                </c:pt>
                <c:pt idx="3">
                  <c:v>29887</c:v>
                </c:pt>
                <c:pt idx="4">
                  <c:v>55200</c:v>
                </c:pt>
              </c:numCache>
            </c:numRef>
          </c:val>
          <c:smooth val="0"/>
        </c:ser>
        <c:dLbls>
          <c:showLegendKey val="0"/>
          <c:showVal val="0"/>
          <c:showCatName val="0"/>
          <c:showSerName val="0"/>
          <c:showPercent val="0"/>
          <c:showBubbleSize val="0"/>
        </c:dLbls>
        <c:marker val="1"/>
        <c:smooth val="0"/>
        <c:axId val="408024760"/>
        <c:axId val="408024368"/>
      </c:lineChart>
      <c:catAx>
        <c:axId val="408024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024368"/>
        <c:crosses val="autoZero"/>
        <c:auto val="1"/>
        <c:lblAlgn val="ctr"/>
        <c:lblOffset val="100"/>
        <c:tickLblSkip val="1"/>
        <c:tickMarkSkip val="1"/>
        <c:noMultiLvlLbl val="0"/>
      </c:catAx>
      <c:valAx>
        <c:axId val="40802436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024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5.67</c:v>
                </c:pt>
                <c:pt idx="1">
                  <c:v>6.16</c:v>
                </c:pt>
                <c:pt idx="2">
                  <c:v>6.56</c:v>
                </c:pt>
                <c:pt idx="3">
                  <c:v>6.26</c:v>
                </c:pt>
                <c:pt idx="4">
                  <c:v>7.91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31.12</c:v>
                </c:pt>
                <c:pt idx="1">
                  <c:v>36.28</c:v>
                </c:pt>
                <c:pt idx="2">
                  <c:v>40.03</c:v>
                </c:pt>
                <c:pt idx="3">
                  <c:v>42.99</c:v>
                </c:pt>
                <c:pt idx="4">
                  <c:v>44.33</c:v>
                </c:pt>
              </c:numCache>
            </c:numRef>
          </c:val>
        </c:ser>
        <c:dLbls>
          <c:showLegendKey val="0"/>
          <c:showVal val="0"/>
          <c:showCatName val="0"/>
          <c:showSerName val="0"/>
          <c:showPercent val="0"/>
          <c:showBubbleSize val="0"/>
        </c:dLbls>
        <c:gapWidth val="250"/>
        <c:overlap val="100"/>
        <c:axId val="408022800"/>
        <c:axId val="408023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7.99</c:v>
                </c:pt>
                <c:pt idx="1">
                  <c:v>5.47</c:v>
                </c:pt>
                <c:pt idx="2">
                  <c:v>3.47</c:v>
                </c:pt>
                <c:pt idx="3">
                  <c:v>3.03</c:v>
                </c:pt>
                <c:pt idx="4">
                  <c:v>2.74</c:v>
                </c:pt>
              </c:numCache>
            </c:numRef>
          </c:val>
          <c:smooth val="0"/>
        </c:ser>
        <c:dLbls>
          <c:showLegendKey val="0"/>
          <c:showVal val="0"/>
          <c:showCatName val="0"/>
          <c:showSerName val="0"/>
          <c:showPercent val="0"/>
          <c:showBubbleSize val="0"/>
        </c:dLbls>
        <c:marker val="1"/>
        <c:smooth val="0"/>
        <c:axId val="408022800"/>
        <c:axId val="408023192"/>
      </c:lineChart>
      <c:catAx>
        <c:axId val="40802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023192"/>
        <c:crosses val="autoZero"/>
        <c:auto val="1"/>
        <c:lblAlgn val="ctr"/>
        <c:lblOffset val="100"/>
        <c:tickLblSkip val="1"/>
        <c:tickMarkSkip val="1"/>
        <c:noMultiLvlLbl val="0"/>
      </c:catAx>
      <c:valAx>
        <c:axId val="408023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02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石井町給与集中管理特別会計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石井町住宅新築資金等貸付事業特別会計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c:v>
                </c:pt>
                <c:pt idx="8">
                  <c:v>#N/A</c:v>
                </c:pt>
                <c:pt idx="9">
                  <c:v>0.01</c:v>
                </c:pt>
              </c:numCache>
            </c:numRef>
          </c:val>
        </c:ser>
        <c:ser>
          <c:idx val="5"/>
          <c:order val="5"/>
          <c:tx>
            <c:strRef>
              <c:f>データシート!$A$32</c:f>
              <c:strCache>
                <c:ptCount val="1"/>
                <c:pt idx="0">
                  <c:v>石井町後期高齢者医療特別会計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0.13</c:v>
                </c:pt>
                <c:pt idx="2">
                  <c:v>#N/A</c:v>
                </c:pt>
                <c:pt idx="3">
                  <c:v>0.03</c:v>
                </c:pt>
                <c:pt idx="4">
                  <c:v>#N/A</c:v>
                </c:pt>
                <c:pt idx="5">
                  <c:v>0.12</c:v>
                </c:pt>
                <c:pt idx="6">
                  <c:v>#N/A</c:v>
                </c:pt>
                <c:pt idx="7">
                  <c:v>0.02</c:v>
                </c:pt>
                <c:pt idx="8">
                  <c:v>#N/A</c:v>
                </c:pt>
                <c:pt idx="9">
                  <c:v>0.02</c:v>
                </c:pt>
              </c:numCache>
            </c:numRef>
          </c:val>
        </c:ser>
        <c:ser>
          <c:idx val="6"/>
          <c:order val="6"/>
          <c:tx>
            <c:strRef>
              <c:f>データシート!$A$33</c:f>
              <c:strCache>
                <c:ptCount val="1"/>
                <c:pt idx="0">
                  <c:v>石井町介護保険特別会計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1.51</c:v>
                </c:pt>
                <c:pt idx="2">
                  <c:v>#N/A</c:v>
                </c:pt>
                <c:pt idx="3">
                  <c:v>1.45</c:v>
                </c:pt>
                <c:pt idx="4">
                  <c:v>#N/A</c:v>
                </c:pt>
                <c:pt idx="5">
                  <c:v>1.07</c:v>
                </c:pt>
                <c:pt idx="6">
                  <c:v>#N/A</c:v>
                </c:pt>
                <c:pt idx="7">
                  <c:v>1.32</c:v>
                </c:pt>
                <c:pt idx="8">
                  <c:v>#N/A</c:v>
                </c:pt>
                <c:pt idx="9">
                  <c:v>1.1100000000000001</c:v>
                </c:pt>
              </c:numCache>
            </c:numRef>
          </c:val>
        </c:ser>
        <c:ser>
          <c:idx val="7"/>
          <c:order val="7"/>
          <c:tx>
            <c:strRef>
              <c:f>データシート!$A$34</c:f>
              <c:strCache>
                <c:ptCount val="1"/>
                <c:pt idx="0">
                  <c:v>石井町水道事業会計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3.48</c:v>
                </c:pt>
                <c:pt idx="2">
                  <c:v>#N/A</c:v>
                </c:pt>
                <c:pt idx="3">
                  <c:v>2.33</c:v>
                </c:pt>
                <c:pt idx="4">
                  <c:v>#N/A</c:v>
                </c:pt>
                <c:pt idx="5">
                  <c:v>3.98</c:v>
                </c:pt>
                <c:pt idx="6">
                  <c:v>#N/A</c:v>
                </c:pt>
                <c:pt idx="7">
                  <c:v>4.05</c:v>
                </c:pt>
                <c:pt idx="8">
                  <c:v>#N/A</c:v>
                </c:pt>
                <c:pt idx="9">
                  <c:v>3.43</c:v>
                </c:pt>
              </c:numCache>
            </c:numRef>
          </c:val>
        </c:ser>
        <c:ser>
          <c:idx val="8"/>
          <c:order val="8"/>
          <c:tx>
            <c:strRef>
              <c:f>データシート!$A$35</c:f>
              <c:strCache>
                <c:ptCount val="1"/>
                <c:pt idx="0">
                  <c:v>石井町国民健康保険特別会計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2.5499999999999998</c:v>
                </c:pt>
                <c:pt idx="2">
                  <c:v>#N/A</c:v>
                </c:pt>
                <c:pt idx="3">
                  <c:v>2.04</c:v>
                </c:pt>
                <c:pt idx="4">
                  <c:v>#N/A</c:v>
                </c:pt>
                <c:pt idx="5">
                  <c:v>3.6</c:v>
                </c:pt>
                <c:pt idx="6">
                  <c:v>#N/A</c:v>
                </c:pt>
                <c:pt idx="7">
                  <c:v>3.86</c:v>
                </c:pt>
                <c:pt idx="8">
                  <c:v>#N/A</c:v>
                </c:pt>
                <c:pt idx="9">
                  <c:v>5.9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5.64</c:v>
                </c:pt>
                <c:pt idx="2">
                  <c:v>#N/A</c:v>
                </c:pt>
                <c:pt idx="3">
                  <c:v>6.14</c:v>
                </c:pt>
                <c:pt idx="4">
                  <c:v>#N/A</c:v>
                </c:pt>
                <c:pt idx="5">
                  <c:v>6.55</c:v>
                </c:pt>
                <c:pt idx="6">
                  <c:v>#N/A</c:v>
                </c:pt>
                <c:pt idx="7">
                  <c:v>6.25</c:v>
                </c:pt>
                <c:pt idx="8">
                  <c:v>#N/A</c:v>
                </c:pt>
                <c:pt idx="9">
                  <c:v>7.9</c:v>
                </c:pt>
              </c:numCache>
            </c:numRef>
          </c:val>
        </c:ser>
        <c:dLbls>
          <c:showLegendKey val="0"/>
          <c:showVal val="0"/>
          <c:showCatName val="0"/>
          <c:showSerName val="0"/>
          <c:showPercent val="0"/>
          <c:showBubbleSize val="0"/>
        </c:dLbls>
        <c:gapWidth val="150"/>
        <c:overlap val="100"/>
        <c:axId val="337760264"/>
        <c:axId val="337759088"/>
      </c:barChart>
      <c:catAx>
        <c:axId val="337760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759088"/>
        <c:crosses val="autoZero"/>
        <c:auto val="1"/>
        <c:lblAlgn val="ctr"/>
        <c:lblOffset val="100"/>
        <c:tickLblSkip val="1"/>
        <c:tickMarkSkip val="1"/>
        <c:noMultiLvlLbl val="0"/>
      </c:catAx>
      <c:valAx>
        <c:axId val="337759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760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660</c:v>
                </c:pt>
                <c:pt idx="5">
                  <c:v>676</c:v>
                </c:pt>
                <c:pt idx="8">
                  <c:v>660</c:v>
                </c:pt>
                <c:pt idx="11">
                  <c:v>639</c:v>
                </c:pt>
                <c:pt idx="14">
                  <c:v>665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c:v>
                </c:pt>
                <c:pt idx="3">
                  <c:v>2</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c:v>
                </c:pt>
                <c:pt idx="3">
                  <c:v>5</c:v>
                </c:pt>
                <c:pt idx="6">
                  <c:v>4</c:v>
                </c:pt>
                <c:pt idx="9">
                  <c:v>5</c:v>
                </c:pt>
                <c:pt idx="12">
                  <c:v>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1104</c:v>
                </c:pt>
                <c:pt idx="3">
                  <c:v>1109</c:v>
                </c:pt>
                <c:pt idx="6">
                  <c:v>1050</c:v>
                </c:pt>
                <c:pt idx="9">
                  <c:v>1019</c:v>
                </c:pt>
                <c:pt idx="12">
                  <c:v>1012</c:v>
                </c:pt>
              </c:numCache>
            </c:numRef>
          </c:val>
        </c:ser>
        <c:dLbls>
          <c:showLegendKey val="0"/>
          <c:showVal val="0"/>
          <c:showCatName val="0"/>
          <c:showSerName val="0"/>
          <c:showPercent val="0"/>
          <c:showBubbleSize val="0"/>
        </c:dLbls>
        <c:gapWidth val="100"/>
        <c:overlap val="100"/>
        <c:axId val="337758696"/>
        <c:axId val="408911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449</c:v>
                </c:pt>
                <c:pt idx="2">
                  <c:v>#N/A</c:v>
                </c:pt>
                <c:pt idx="3">
                  <c:v>#N/A</c:v>
                </c:pt>
                <c:pt idx="4">
                  <c:v>440</c:v>
                </c:pt>
                <c:pt idx="5">
                  <c:v>#N/A</c:v>
                </c:pt>
                <c:pt idx="6">
                  <c:v>#N/A</c:v>
                </c:pt>
                <c:pt idx="7">
                  <c:v>394</c:v>
                </c:pt>
                <c:pt idx="8">
                  <c:v>#N/A</c:v>
                </c:pt>
                <c:pt idx="9">
                  <c:v>#N/A</c:v>
                </c:pt>
                <c:pt idx="10">
                  <c:v>385</c:v>
                </c:pt>
                <c:pt idx="11">
                  <c:v>#N/A</c:v>
                </c:pt>
                <c:pt idx="12">
                  <c:v>#N/A</c:v>
                </c:pt>
                <c:pt idx="13">
                  <c:v>351</c:v>
                </c:pt>
                <c:pt idx="14">
                  <c:v>#N/A</c:v>
                </c:pt>
              </c:numCache>
            </c:numRef>
          </c:val>
          <c:smooth val="0"/>
        </c:ser>
        <c:dLbls>
          <c:showLegendKey val="0"/>
          <c:showVal val="0"/>
          <c:showCatName val="0"/>
          <c:showSerName val="0"/>
          <c:showPercent val="0"/>
          <c:showBubbleSize val="0"/>
        </c:dLbls>
        <c:marker val="1"/>
        <c:smooth val="0"/>
        <c:axId val="337758696"/>
        <c:axId val="408911040"/>
      </c:lineChart>
      <c:catAx>
        <c:axId val="337758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911040"/>
        <c:crosses val="autoZero"/>
        <c:auto val="1"/>
        <c:lblAlgn val="ctr"/>
        <c:lblOffset val="100"/>
        <c:tickLblSkip val="1"/>
        <c:tickMarkSkip val="1"/>
        <c:noMultiLvlLbl val="0"/>
      </c:catAx>
      <c:valAx>
        <c:axId val="40891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758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5834</c:v>
                </c:pt>
                <c:pt idx="5">
                  <c:v>5874</c:v>
                </c:pt>
                <c:pt idx="8">
                  <c:v>5738</c:v>
                </c:pt>
                <c:pt idx="11">
                  <c:v>5628</c:v>
                </c:pt>
                <c:pt idx="14">
                  <c:v>5467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14</c:v>
                </c:pt>
                <c:pt idx="5">
                  <c:v>20</c:v>
                </c:pt>
                <c:pt idx="8">
                  <c:v>13</c:v>
                </c:pt>
                <c:pt idx="11">
                  <c:v>18</c:v>
                </c:pt>
                <c:pt idx="14">
                  <c:v>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4633</c:v>
                </c:pt>
                <c:pt idx="5">
                  <c:v>4970</c:v>
                </c:pt>
                <c:pt idx="8">
                  <c:v>5221</c:v>
                </c:pt>
                <c:pt idx="11">
                  <c:v>5599</c:v>
                </c:pt>
                <c:pt idx="14">
                  <c:v>5353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1733</c:v>
                </c:pt>
                <c:pt idx="3">
                  <c:v>1591</c:v>
                </c:pt>
                <c:pt idx="6">
                  <c:v>1579</c:v>
                </c:pt>
                <c:pt idx="9">
                  <c:v>1548</c:v>
                </c:pt>
                <c:pt idx="12">
                  <c:v>1646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c:v>
                </c:pt>
                <c:pt idx="3">
                  <c:v>29</c:v>
                </c:pt>
                <c:pt idx="6">
                  <c:v>31</c:v>
                </c:pt>
                <c:pt idx="9">
                  <c:v>37</c:v>
                </c:pt>
                <c:pt idx="12">
                  <c:v>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7129</c:v>
                </c:pt>
                <c:pt idx="3">
                  <c:v>6662</c:v>
                </c:pt>
                <c:pt idx="6">
                  <c:v>6328</c:v>
                </c:pt>
                <c:pt idx="9">
                  <c:v>6015</c:v>
                </c:pt>
                <c:pt idx="12">
                  <c:v>5985</c:v>
                </c:pt>
              </c:numCache>
            </c:numRef>
          </c:val>
        </c:ser>
        <c:dLbls>
          <c:showLegendKey val="0"/>
          <c:showVal val="0"/>
          <c:showCatName val="0"/>
          <c:showSerName val="0"/>
          <c:showPercent val="0"/>
          <c:showBubbleSize val="0"/>
        </c:dLbls>
        <c:gapWidth val="100"/>
        <c:overlap val="100"/>
        <c:axId val="408911432"/>
        <c:axId val="408912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08911432"/>
        <c:axId val="408912216"/>
      </c:lineChart>
      <c:catAx>
        <c:axId val="408911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912216"/>
        <c:crosses val="autoZero"/>
        <c:auto val="1"/>
        <c:lblAlgn val="ctr"/>
        <c:lblOffset val="100"/>
        <c:tickLblSkip val="1"/>
        <c:tickMarkSkip val="1"/>
        <c:noMultiLvlLbl val="0"/>
      </c:catAx>
      <c:valAx>
        <c:axId val="408912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911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26,449
26,312
28.85
9,760,812
9,232,818
451,937
5,711,908
5,985,284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全国市町村の平均と同じ数値を示しているが、主要産業が少ないことから財政基盤が弱く、類似団体平均をかなり下回っている。</a:t>
          </a:r>
          <a:endParaRPr lang="ja-JP" altLang="ja-JP" sz="1400">
            <a:effectLst/>
          </a:endParaRPr>
        </a:p>
        <a:p>
          <a:pPr rtl="0"/>
          <a:r>
            <a:rPr lang="ja-JP" altLang="ja-JP" sz="1400" b="0" i="0" baseline="0">
              <a:solidFill>
                <a:schemeClr val="dk1"/>
              </a:solidFill>
              <a:effectLst/>
              <a:latin typeface="+mn-lt"/>
              <a:ea typeface="+mn-ea"/>
              <a:cs typeface="+mn-cs"/>
            </a:rPr>
            <a:t>今後も緊急に必要な事業を峻別し、歳出の削減を図るとともに、町税等の徴収率向上に取り組み自主財源の確保に努める。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162278</xdr:rowOff>
    </xdr:from>
    <xdr:to>
      <xdr:col>7</xdr:col>
      <xdr:colOff>152400</xdr:colOff>
      <xdr:row>43</xdr:row>
      <xdr:rowOff>162278</xdr:rowOff>
    </xdr:to>
    <xdr:cxnSp macro="">
      <xdr:nvCxnSpPr>
        <xdr:cNvPr id="67" name="直線コネクタ 66"/>
        <xdr:cNvCxnSpPr/>
      </xdr:nvCxnSpPr>
      <xdr:spPr>
        <a:xfrm>
          <a:off x="4114800" y="753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162278</xdr:rowOff>
    </xdr:from>
    <xdr:to>
      <xdr:col>6</xdr:col>
      <xdr:colOff>0</xdr:colOff>
      <xdr:row>43</xdr:row>
      <xdr:rowOff>162278</xdr:rowOff>
    </xdr:to>
    <xdr:cxnSp macro="">
      <xdr:nvCxnSpPr>
        <xdr:cNvPr id="70" name="直線コネクタ 69"/>
        <xdr:cNvCxnSpPr/>
      </xdr:nvCxnSpPr>
      <xdr:spPr>
        <a:xfrm>
          <a:off x="3225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162278</xdr:rowOff>
    </xdr:to>
    <xdr:cxnSp macro="">
      <xdr:nvCxnSpPr>
        <xdr:cNvPr id="73" name="直線コネクタ 72"/>
        <xdr:cNvCxnSpPr/>
      </xdr:nvCxnSpPr>
      <xdr:spPr>
        <a:xfrm>
          <a:off x="2336800" y="75078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108655</xdr:rowOff>
    </xdr:from>
    <xdr:to>
      <xdr:col>3</xdr:col>
      <xdr:colOff>279400</xdr:colOff>
      <xdr:row>43</xdr:row>
      <xdr:rowOff>135467</xdr:rowOff>
    </xdr:to>
    <xdr:cxnSp macro="">
      <xdr:nvCxnSpPr>
        <xdr:cNvPr id="76" name="直線コネクタ 75"/>
        <xdr:cNvCxnSpPr/>
      </xdr:nvCxnSpPr>
      <xdr:spPr>
        <a:xfrm>
          <a:off x="1447800" y="74810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111478</xdr:rowOff>
    </xdr:from>
    <xdr:to>
      <xdr:col>7</xdr:col>
      <xdr:colOff>203200</xdr:colOff>
      <xdr:row>44</xdr:row>
      <xdr:rowOff>41628</xdr:rowOff>
    </xdr:to>
    <xdr:sp macro="" textlink="">
      <xdr:nvSpPr>
        <xdr:cNvPr id="86" name="円/楕円 85"/>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83555</xdr:rowOff>
    </xdr:from>
    <xdr:ext cx="762000" cy="259045"/>
    <xdr:sp macro="" textlink="">
      <xdr:nvSpPr>
        <xdr:cNvPr id="87" name="財政力該当値テキスト"/>
        <xdr:cNvSpPr txBox="1"/>
      </xdr:nvSpPr>
      <xdr:spPr>
        <a:xfrm>
          <a:off x="5041900" y="74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111478</xdr:rowOff>
    </xdr:from>
    <xdr:to>
      <xdr:col>6</xdr:col>
      <xdr:colOff>50800</xdr:colOff>
      <xdr:row>44</xdr:row>
      <xdr:rowOff>41628</xdr:rowOff>
    </xdr:to>
    <xdr:sp macro="" textlink="">
      <xdr:nvSpPr>
        <xdr:cNvPr id="88" name="円/楕円 87"/>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26405</xdr:rowOff>
    </xdr:from>
    <xdr:ext cx="736600" cy="259045"/>
    <xdr:sp macro="" textlink="">
      <xdr:nvSpPr>
        <xdr:cNvPr id="89" name="テキスト ボックス 88"/>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111478</xdr:rowOff>
    </xdr:from>
    <xdr:to>
      <xdr:col>4</xdr:col>
      <xdr:colOff>533400</xdr:colOff>
      <xdr:row>44</xdr:row>
      <xdr:rowOff>41628</xdr:rowOff>
    </xdr:to>
    <xdr:sp macro="" textlink="">
      <xdr:nvSpPr>
        <xdr:cNvPr id="90" name="円/楕円 89"/>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26405</xdr:rowOff>
    </xdr:from>
    <xdr:ext cx="762000" cy="259045"/>
    <xdr:sp macro="" textlink="">
      <xdr:nvSpPr>
        <xdr:cNvPr id="91" name="テキスト ボックス 90"/>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2" name="円/楕円 91"/>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3" name="テキスト ボックス 92"/>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57855</xdr:rowOff>
    </xdr:from>
    <xdr:to>
      <xdr:col>2</xdr:col>
      <xdr:colOff>127000</xdr:colOff>
      <xdr:row>43</xdr:row>
      <xdr:rowOff>159455</xdr:rowOff>
    </xdr:to>
    <xdr:sp macro="" textlink="">
      <xdr:nvSpPr>
        <xdr:cNvPr id="94" name="円/楕円 93"/>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144232</xdr:rowOff>
    </xdr:from>
    <xdr:ext cx="762000" cy="259045"/>
    <xdr:sp macro="" textlink="">
      <xdr:nvSpPr>
        <xdr:cNvPr id="95" name="テキスト ボックス 94"/>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平成２２年度以降は９０％を下回る比率で推移して</a:t>
          </a:r>
          <a:r>
            <a:rPr lang="ja-JP" altLang="en-US" sz="1400" b="0" i="0" baseline="0">
              <a:solidFill>
                <a:schemeClr val="dk1"/>
              </a:solidFill>
              <a:effectLst/>
              <a:latin typeface="+mn-lt"/>
              <a:ea typeface="+mn-ea"/>
              <a:cs typeface="+mn-cs"/>
            </a:rPr>
            <a:t>いるが、</a:t>
          </a:r>
          <a:r>
            <a:rPr lang="ja-JP" altLang="ja-JP" sz="1400" b="0" i="0" baseline="0">
              <a:solidFill>
                <a:schemeClr val="dk1"/>
              </a:solidFill>
              <a:effectLst/>
              <a:latin typeface="+mn-lt"/>
              <a:ea typeface="+mn-ea"/>
              <a:cs typeface="+mn-cs"/>
            </a:rPr>
            <a:t>平成２</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年度は８</a:t>
          </a:r>
          <a:r>
            <a:rPr lang="ja-JP" altLang="en-US" sz="1400" b="0" i="0" baseline="0">
              <a:solidFill>
                <a:schemeClr val="dk1"/>
              </a:solidFill>
              <a:effectLst/>
              <a:latin typeface="+mn-lt"/>
              <a:ea typeface="+mn-ea"/>
              <a:cs typeface="+mn-cs"/>
            </a:rPr>
            <a:t>８</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％と、前年度比</a:t>
          </a:r>
          <a:r>
            <a:rPr lang="ja-JP" altLang="en-US" sz="1400" b="0" i="0" baseline="0">
              <a:solidFill>
                <a:schemeClr val="dk1"/>
              </a:solidFill>
              <a:effectLst/>
              <a:latin typeface="+mn-lt"/>
              <a:ea typeface="+mn-ea"/>
              <a:cs typeface="+mn-cs"/>
            </a:rPr>
            <a:t>２</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４</a:t>
          </a:r>
          <a:r>
            <a:rPr lang="ja-JP" altLang="ja-JP" sz="1400" b="0" i="0" baseline="0">
              <a:solidFill>
                <a:schemeClr val="dk1"/>
              </a:solidFill>
              <a:effectLst/>
              <a:latin typeface="+mn-lt"/>
              <a:ea typeface="+mn-ea"/>
              <a:cs typeface="+mn-cs"/>
            </a:rPr>
            <a:t>ポイントの</a:t>
          </a:r>
          <a:r>
            <a:rPr lang="ja-JP" altLang="en-US" sz="1400" b="0" i="0" baseline="0">
              <a:solidFill>
                <a:schemeClr val="dk1"/>
              </a:solidFill>
              <a:effectLst/>
              <a:latin typeface="+mn-lt"/>
              <a:ea typeface="+mn-ea"/>
              <a:cs typeface="+mn-cs"/>
            </a:rPr>
            <a:t>上昇</a:t>
          </a:r>
          <a:r>
            <a:rPr lang="ja-JP" altLang="ja-JP" sz="1400" b="0" i="0" baseline="0">
              <a:solidFill>
                <a:schemeClr val="dk1"/>
              </a:solidFill>
              <a:effectLst/>
              <a:latin typeface="+mn-lt"/>
              <a:ea typeface="+mn-ea"/>
              <a:cs typeface="+mn-cs"/>
            </a:rPr>
            <a:t>となっ</a:t>
          </a:r>
          <a:r>
            <a:rPr lang="ja-JP" altLang="en-US" sz="1400" b="0" i="0" baseline="0">
              <a:solidFill>
                <a:schemeClr val="dk1"/>
              </a:solidFill>
              <a:effectLst/>
              <a:latin typeface="+mn-lt"/>
              <a:ea typeface="+mn-ea"/>
              <a:cs typeface="+mn-cs"/>
            </a:rPr>
            <a:t>ている</a:t>
          </a:r>
          <a:r>
            <a:rPr lang="ja-JP" altLang="ja-JP" sz="1400" b="0" i="0" baseline="0">
              <a:solidFill>
                <a:schemeClr val="dk1"/>
              </a:solidFill>
              <a:effectLst/>
              <a:latin typeface="+mn-lt"/>
              <a:ea typeface="+mn-ea"/>
              <a:cs typeface="+mn-cs"/>
            </a:rPr>
            <a:t>。</a:t>
          </a:r>
          <a:endParaRPr lang="ja-JP" altLang="ja-JP" sz="1400">
            <a:effectLst/>
          </a:endParaRPr>
        </a:p>
        <a:p>
          <a:pPr rtl="0" fontAlgn="base"/>
          <a:r>
            <a:rPr lang="ja-JP" altLang="ja-JP" sz="1400" b="0" i="0" baseline="0">
              <a:solidFill>
                <a:schemeClr val="dk1"/>
              </a:solidFill>
              <a:effectLst/>
              <a:latin typeface="+mn-lt"/>
              <a:ea typeface="+mn-ea"/>
              <a:cs typeface="+mn-cs"/>
            </a:rPr>
            <a:t>類似団体</a:t>
          </a:r>
          <a:r>
            <a:rPr lang="ja-JP" altLang="en-US" sz="1400" b="0" i="0" baseline="0">
              <a:solidFill>
                <a:schemeClr val="dk1"/>
              </a:solidFill>
              <a:effectLst/>
              <a:latin typeface="+mn-lt"/>
              <a:ea typeface="+mn-ea"/>
              <a:cs typeface="+mn-cs"/>
            </a:rPr>
            <a:t>と</a:t>
          </a:r>
          <a:r>
            <a:rPr lang="ja-JP" altLang="ja-JP" sz="1400" b="0" i="0" baseline="0">
              <a:solidFill>
                <a:schemeClr val="dk1"/>
              </a:solidFill>
              <a:effectLst/>
              <a:latin typeface="+mn-lt"/>
              <a:ea typeface="+mn-ea"/>
              <a:cs typeface="+mn-cs"/>
            </a:rPr>
            <a:t>の</a:t>
          </a:r>
          <a:r>
            <a:rPr lang="ja-JP" altLang="en-US" sz="1400" b="0" i="0" baseline="0">
              <a:solidFill>
                <a:schemeClr val="dk1"/>
              </a:solidFill>
              <a:effectLst/>
              <a:latin typeface="+mn-lt"/>
              <a:ea typeface="+mn-ea"/>
              <a:cs typeface="+mn-cs"/>
            </a:rPr>
            <a:t>比較では、</a:t>
          </a:r>
          <a:r>
            <a:rPr lang="ja-JP" altLang="ja-JP" sz="1400" b="0" i="0" baseline="0">
              <a:solidFill>
                <a:schemeClr val="dk1"/>
              </a:solidFill>
              <a:effectLst/>
              <a:latin typeface="+mn-lt"/>
              <a:ea typeface="+mn-ea"/>
              <a:cs typeface="+mn-cs"/>
            </a:rPr>
            <a:t>平均値</a:t>
          </a:r>
          <a:r>
            <a:rPr lang="ja-JP" altLang="en-US" sz="1400" b="0" i="0" baseline="0">
              <a:solidFill>
                <a:schemeClr val="dk1"/>
              </a:solidFill>
              <a:effectLst/>
              <a:latin typeface="+mn-lt"/>
              <a:ea typeface="+mn-ea"/>
              <a:cs typeface="+mn-cs"/>
            </a:rPr>
            <a:t>を０．２ポイント上回っている。</a:t>
          </a:r>
          <a:r>
            <a:rPr lang="ja-JP" altLang="ja-JP" sz="1400" b="0" i="0" baseline="0">
              <a:solidFill>
                <a:schemeClr val="dk1"/>
              </a:solidFill>
              <a:effectLst/>
              <a:latin typeface="+mn-lt"/>
              <a:ea typeface="+mn-ea"/>
              <a:cs typeface="+mn-cs"/>
            </a:rPr>
            <a:t>引き続き財政構造の弾力性を確保するため、事務事業の見直しを進めるなど経常経費の削減に努める必要がある。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51562</xdr:rowOff>
    </xdr:from>
    <xdr:to>
      <xdr:col>7</xdr:col>
      <xdr:colOff>152400</xdr:colOff>
      <xdr:row>63</xdr:row>
      <xdr:rowOff>167386</xdr:rowOff>
    </xdr:to>
    <xdr:cxnSp macro="">
      <xdr:nvCxnSpPr>
        <xdr:cNvPr id="128" name="直線コネクタ 127"/>
        <xdr:cNvCxnSpPr/>
      </xdr:nvCxnSpPr>
      <xdr:spPr>
        <a:xfrm>
          <a:off x="4114800" y="1085291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51562</xdr:rowOff>
    </xdr:from>
    <xdr:to>
      <xdr:col>6</xdr:col>
      <xdr:colOff>0</xdr:colOff>
      <xdr:row>64</xdr:row>
      <xdr:rowOff>24892</xdr:rowOff>
    </xdr:to>
    <xdr:cxnSp macro="">
      <xdr:nvCxnSpPr>
        <xdr:cNvPr id="131" name="直線コネクタ 130"/>
        <xdr:cNvCxnSpPr/>
      </xdr:nvCxnSpPr>
      <xdr:spPr>
        <a:xfrm flipV="1">
          <a:off x="3225800" y="108529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15240</xdr:rowOff>
    </xdr:from>
    <xdr:to>
      <xdr:col>4</xdr:col>
      <xdr:colOff>482600</xdr:colOff>
      <xdr:row>64</xdr:row>
      <xdr:rowOff>24892</xdr:rowOff>
    </xdr:to>
    <xdr:cxnSp macro="">
      <xdr:nvCxnSpPr>
        <xdr:cNvPr id="134" name="直線コネクタ 133"/>
        <xdr:cNvCxnSpPr/>
      </xdr:nvCxnSpPr>
      <xdr:spPr>
        <a:xfrm>
          <a:off x="2336800" y="109880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85344</xdr:rowOff>
    </xdr:from>
    <xdr:to>
      <xdr:col>3</xdr:col>
      <xdr:colOff>279400</xdr:colOff>
      <xdr:row>64</xdr:row>
      <xdr:rowOff>15240</xdr:rowOff>
    </xdr:to>
    <xdr:cxnSp macro="">
      <xdr:nvCxnSpPr>
        <xdr:cNvPr id="137" name="直線コネクタ 136"/>
        <xdr:cNvCxnSpPr/>
      </xdr:nvCxnSpPr>
      <xdr:spPr>
        <a:xfrm>
          <a:off x="1447800" y="1088669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116586</xdr:rowOff>
    </xdr:from>
    <xdr:to>
      <xdr:col>7</xdr:col>
      <xdr:colOff>203200</xdr:colOff>
      <xdr:row>64</xdr:row>
      <xdr:rowOff>46736</xdr:rowOff>
    </xdr:to>
    <xdr:sp macro="" textlink="">
      <xdr:nvSpPr>
        <xdr:cNvPr id="147" name="円/楕円 146"/>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88663</xdr:rowOff>
    </xdr:from>
    <xdr:ext cx="762000" cy="259045"/>
    <xdr:sp macro="" textlink="">
      <xdr:nvSpPr>
        <xdr:cNvPr id="148" name="財政構造の弾力性該当値テキスト"/>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762</xdr:rowOff>
    </xdr:from>
    <xdr:to>
      <xdr:col>6</xdr:col>
      <xdr:colOff>50800</xdr:colOff>
      <xdr:row>63</xdr:row>
      <xdr:rowOff>102362</xdr:rowOff>
    </xdr:to>
    <xdr:sp macro="" textlink="">
      <xdr:nvSpPr>
        <xdr:cNvPr id="149" name="円/楕円 148"/>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50" name="テキスト ボックス 149"/>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145542</xdr:rowOff>
    </xdr:from>
    <xdr:to>
      <xdr:col>4</xdr:col>
      <xdr:colOff>533400</xdr:colOff>
      <xdr:row>64</xdr:row>
      <xdr:rowOff>75692</xdr:rowOff>
    </xdr:to>
    <xdr:sp macro="" textlink="">
      <xdr:nvSpPr>
        <xdr:cNvPr id="151" name="円/楕円 150"/>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60469</xdr:rowOff>
    </xdr:from>
    <xdr:ext cx="762000" cy="259045"/>
    <xdr:sp macro="" textlink="">
      <xdr:nvSpPr>
        <xdr:cNvPr id="152" name="テキスト ボックス 151"/>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135890</xdr:rowOff>
    </xdr:from>
    <xdr:to>
      <xdr:col>3</xdr:col>
      <xdr:colOff>330200</xdr:colOff>
      <xdr:row>64</xdr:row>
      <xdr:rowOff>66040</xdr:rowOff>
    </xdr:to>
    <xdr:sp macro="" textlink="">
      <xdr:nvSpPr>
        <xdr:cNvPr id="153" name="円/楕円 152"/>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54" name="テキスト ボックス 153"/>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55" name="円/楕円 154"/>
        <xdr:cNvSpPr/>
      </xdr:nvSpPr>
      <xdr:spPr>
        <a:xfrm>
          <a:off x="1397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56" name="テキスト ボックス 155"/>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[105,425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定員管理の適正化を図り人件費を抑制してきたことにより、類似団体の平均値を下回る状況が続いている。</a:t>
          </a:r>
          <a:endParaRPr lang="ja-JP" altLang="ja-JP" sz="1400">
            <a:effectLst/>
          </a:endParaRPr>
        </a:p>
        <a:p>
          <a:pPr rtl="0"/>
          <a:r>
            <a:rPr lang="ja-JP" altLang="ja-JP" sz="1400" b="0" i="0" baseline="0">
              <a:solidFill>
                <a:schemeClr val="dk1"/>
              </a:solidFill>
              <a:effectLst/>
              <a:latin typeface="+mn-lt"/>
              <a:ea typeface="+mn-ea"/>
              <a:cs typeface="+mn-cs"/>
            </a:rPr>
            <a:t>今後は、施設の老朽化に伴う維持補修費の増加が見込まれるが、民間で実施可能な事業の民間への移管、入札や契約の見直し等によりコストの削減を引き続き図っていく。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135496</xdr:rowOff>
    </xdr:from>
    <xdr:to>
      <xdr:col>7</xdr:col>
      <xdr:colOff>152400</xdr:colOff>
      <xdr:row>83</xdr:row>
      <xdr:rowOff>16118</xdr:rowOff>
    </xdr:to>
    <xdr:cxnSp macro="">
      <xdr:nvCxnSpPr>
        <xdr:cNvPr id="191" name="直線コネクタ 190"/>
        <xdr:cNvCxnSpPr/>
      </xdr:nvCxnSpPr>
      <xdr:spPr>
        <a:xfrm>
          <a:off x="4114800" y="14194396"/>
          <a:ext cx="838200" cy="5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135496</xdr:rowOff>
    </xdr:from>
    <xdr:to>
      <xdr:col>6</xdr:col>
      <xdr:colOff>0</xdr:colOff>
      <xdr:row>82</xdr:row>
      <xdr:rowOff>142663</xdr:rowOff>
    </xdr:to>
    <xdr:cxnSp macro="">
      <xdr:nvCxnSpPr>
        <xdr:cNvPr id="194" name="直線コネクタ 193"/>
        <xdr:cNvCxnSpPr/>
      </xdr:nvCxnSpPr>
      <xdr:spPr>
        <a:xfrm flipV="1">
          <a:off x="3225800" y="14194396"/>
          <a:ext cx="889000" cy="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142663</xdr:rowOff>
    </xdr:from>
    <xdr:to>
      <xdr:col>4</xdr:col>
      <xdr:colOff>482600</xdr:colOff>
      <xdr:row>82</xdr:row>
      <xdr:rowOff>168779</xdr:rowOff>
    </xdr:to>
    <xdr:cxnSp macro="">
      <xdr:nvCxnSpPr>
        <xdr:cNvPr id="197" name="直線コネクタ 196"/>
        <xdr:cNvCxnSpPr/>
      </xdr:nvCxnSpPr>
      <xdr:spPr>
        <a:xfrm flipV="1">
          <a:off x="2336800" y="14201563"/>
          <a:ext cx="889000" cy="2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166680</xdr:rowOff>
    </xdr:from>
    <xdr:to>
      <xdr:col>3</xdr:col>
      <xdr:colOff>279400</xdr:colOff>
      <xdr:row>82</xdr:row>
      <xdr:rowOff>168779</xdr:rowOff>
    </xdr:to>
    <xdr:cxnSp macro="">
      <xdr:nvCxnSpPr>
        <xdr:cNvPr id="200" name="直線コネクタ 199"/>
        <xdr:cNvCxnSpPr/>
      </xdr:nvCxnSpPr>
      <xdr:spPr>
        <a:xfrm>
          <a:off x="1447800" y="14225580"/>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136768</xdr:rowOff>
    </xdr:from>
    <xdr:to>
      <xdr:col>7</xdr:col>
      <xdr:colOff>203200</xdr:colOff>
      <xdr:row>83</xdr:row>
      <xdr:rowOff>66918</xdr:rowOff>
    </xdr:to>
    <xdr:sp macro="" textlink="">
      <xdr:nvSpPr>
        <xdr:cNvPr id="210" name="円/楕円 209"/>
        <xdr:cNvSpPr/>
      </xdr:nvSpPr>
      <xdr:spPr>
        <a:xfrm>
          <a:off x="4902200" y="1419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153295</xdr:rowOff>
    </xdr:from>
    <xdr:ext cx="762000" cy="259045"/>
    <xdr:sp macro="" textlink="">
      <xdr:nvSpPr>
        <xdr:cNvPr id="211" name="人件費・物件費等の状況該当値テキスト"/>
        <xdr:cNvSpPr txBox="1"/>
      </xdr:nvSpPr>
      <xdr:spPr>
        <a:xfrm>
          <a:off x="5041900" y="1404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105,425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84696</xdr:rowOff>
    </xdr:from>
    <xdr:to>
      <xdr:col>6</xdr:col>
      <xdr:colOff>50800</xdr:colOff>
      <xdr:row>83</xdr:row>
      <xdr:rowOff>14846</xdr:rowOff>
    </xdr:to>
    <xdr:sp macro="" textlink="">
      <xdr:nvSpPr>
        <xdr:cNvPr id="212" name="円/楕円 211"/>
        <xdr:cNvSpPr/>
      </xdr:nvSpPr>
      <xdr:spPr>
        <a:xfrm>
          <a:off x="4064000" y="1414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25023</xdr:rowOff>
    </xdr:from>
    <xdr:ext cx="736600" cy="259045"/>
    <xdr:sp macro="" textlink="">
      <xdr:nvSpPr>
        <xdr:cNvPr id="213" name="テキスト ボックス 212"/>
        <xdr:cNvSpPr txBox="1"/>
      </xdr:nvSpPr>
      <xdr:spPr>
        <a:xfrm>
          <a:off x="3733800" y="1391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98,951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91863</xdr:rowOff>
    </xdr:from>
    <xdr:to>
      <xdr:col>4</xdr:col>
      <xdr:colOff>533400</xdr:colOff>
      <xdr:row>83</xdr:row>
      <xdr:rowOff>22013</xdr:rowOff>
    </xdr:to>
    <xdr:sp macro="" textlink="">
      <xdr:nvSpPr>
        <xdr:cNvPr id="214" name="円/楕円 213"/>
        <xdr:cNvSpPr/>
      </xdr:nvSpPr>
      <xdr:spPr>
        <a:xfrm>
          <a:off x="3175000" y="141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32190</xdr:rowOff>
    </xdr:from>
    <xdr:ext cx="762000" cy="259045"/>
    <xdr:sp macro="" textlink="">
      <xdr:nvSpPr>
        <xdr:cNvPr id="215" name="テキスト ボックス 214"/>
        <xdr:cNvSpPr txBox="1"/>
      </xdr:nvSpPr>
      <xdr:spPr>
        <a:xfrm>
          <a:off x="2844800" y="1391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99,842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117979</xdr:rowOff>
    </xdr:from>
    <xdr:to>
      <xdr:col>3</xdr:col>
      <xdr:colOff>330200</xdr:colOff>
      <xdr:row>83</xdr:row>
      <xdr:rowOff>48129</xdr:rowOff>
    </xdr:to>
    <xdr:sp macro="" textlink="">
      <xdr:nvSpPr>
        <xdr:cNvPr id="216" name="円/楕円 215"/>
        <xdr:cNvSpPr/>
      </xdr:nvSpPr>
      <xdr:spPr>
        <a:xfrm>
          <a:off x="2286000" y="141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58306</xdr:rowOff>
    </xdr:from>
    <xdr:ext cx="762000" cy="259045"/>
    <xdr:sp macro="" textlink="">
      <xdr:nvSpPr>
        <xdr:cNvPr id="217" name="テキスト ボックス 216"/>
        <xdr:cNvSpPr txBox="1"/>
      </xdr:nvSpPr>
      <xdr:spPr>
        <a:xfrm>
          <a:off x="1955800" y="1394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103,089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115880</xdr:rowOff>
    </xdr:from>
    <xdr:to>
      <xdr:col>2</xdr:col>
      <xdr:colOff>127000</xdr:colOff>
      <xdr:row>83</xdr:row>
      <xdr:rowOff>46030</xdr:rowOff>
    </xdr:to>
    <xdr:sp macro="" textlink="">
      <xdr:nvSpPr>
        <xdr:cNvPr id="218" name="円/楕円 217"/>
        <xdr:cNvSpPr/>
      </xdr:nvSpPr>
      <xdr:spPr>
        <a:xfrm>
          <a:off x="1397000" y="1417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56207</xdr:rowOff>
    </xdr:from>
    <xdr:ext cx="762000" cy="259045"/>
    <xdr:sp macro="" textlink="">
      <xdr:nvSpPr>
        <xdr:cNvPr id="219" name="テキスト ボックス 218"/>
        <xdr:cNvSpPr txBox="1"/>
      </xdr:nvSpPr>
      <xdr:spPr>
        <a:xfrm>
          <a:off x="1066800" y="1394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平成２</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年度は前年度と比較して</a:t>
          </a:r>
          <a:r>
            <a:rPr lang="ja-JP" altLang="en-US" sz="1400" b="0" i="0" baseline="0">
              <a:solidFill>
                <a:schemeClr val="dk1"/>
              </a:solidFill>
              <a:effectLst/>
              <a:latin typeface="+mn-lt"/>
              <a:ea typeface="+mn-ea"/>
              <a:cs typeface="+mn-cs"/>
            </a:rPr>
            <a:t>１</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１</a:t>
          </a:r>
          <a:r>
            <a:rPr lang="ja-JP" altLang="ja-JP" sz="1400" b="0" i="0" baseline="0">
              <a:solidFill>
                <a:schemeClr val="dk1"/>
              </a:solidFill>
              <a:effectLst/>
              <a:latin typeface="+mn-lt"/>
              <a:ea typeface="+mn-ea"/>
              <a:cs typeface="+mn-cs"/>
            </a:rPr>
            <a:t>ポイントの</a:t>
          </a:r>
          <a:r>
            <a:rPr lang="ja-JP" altLang="en-US" sz="1400" b="0" i="0" baseline="0">
              <a:solidFill>
                <a:schemeClr val="dk1"/>
              </a:solidFill>
              <a:effectLst/>
              <a:latin typeface="+mn-lt"/>
              <a:ea typeface="+mn-ea"/>
              <a:cs typeface="+mn-cs"/>
            </a:rPr>
            <a:t>上昇</a:t>
          </a:r>
          <a:r>
            <a:rPr lang="ja-JP" altLang="ja-JP" sz="1400" b="0" i="0" baseline="0">
              <a:solidFill>
                <a:schemeClr val="dk1"/>
              </a:solidFill>
              <a:effectLst/>
              <a:latin typeface="+mn-lt"/>
              <a:ea typeface="+mn-ea"/>
              <a:cs typeface="+mn-cs"/>
            </a:rPr>
            <a:t>となっている</a:t>
          </a:r>
          <a:r>
            <a:rPr lang="ja-JP" altLang="en-US" sz="1400" b="0" i="0" baseline="0">
              <a:solidFill>
                <a:schemeClr val="dk1"/>
              </a:solidFill>
              <a:effectLst/>
              <a:latin typeface="+mn-lt"/>
              <a:ea typeface="+mn-ea"/>
              <a:cs typeface="+mn-cs"/>
            </a:rPr>
            <a:t>。また、</a:t>
          </a:r>
          <a:r>
            <a:rPr lang="ja-JP" altLang="ja-JP" sz="1400" b="0" i="0" baseline="0">
              <a:solidFill>
                <a:schemeClr val="dk1"/>
              </a:solidFill>
              <a:effectLst/>
              <a:latin typeface="+mn-lt"/>
              <a:ea typeface="+mn-ea"/>
              <a:cs typeface="+mn-cs"/>
            </a:rPr>
            <a:t>類似団体の平均値との差が</a:t>
          </a:r>
          <a:r>
            <a:rPr lang="ja-JP" altLang="en-US" sz="1400" b="0" i="0" baseline="0">
              <a:solidFill>
                <a:schemeClr val="dk1"/>
              </a:solidFill>
              <a:effectLst/>
              <a:latin typeface="+mn-lt"/>
              <a:ea typeface="+mn-ea"/>
              <a:cs typeface="+mn-cs"/>
            </a:rPr>
            <a:t>２</a:t>
          </a:r>
          <a:r>
            <a:rPr lang="ja-JP" altLang="ja-JP" sz="1400" b="0" i="0" baseline="0">
              <a:solidFill>
                <a:schemeClr val="dk1"/>
              </a:solidFill>
              <a:effectLst/>
              <a:latin typeface="+mn-lt"/>
              <a:ea typeface="+mn-ea"/>
              <a:cs typeface="+mn-cs"/>
            </a:rPr>
            <a:t>．１ポイントに広がっており、より一層の給与の適正化に努める必要がある。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84</xdr:row>
      <xdr:rowOff>114723</xdr:rowOff>
    </xdr:to>
    <xdr:cxnSp macro="">
      <xdr:nvCxnSpPr>
        <xdr:cNvPr id="253" name="直線コネクタ 252"/>
        <xdr:cNvCxnSpPr/>
      </xdr:nvCxnSpPr>
      <xdr:spPr>
        <a:xfrm>
          <a:off x="16179800" y="1442804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87</xdr:row>
      <xdr:rowOff>99061</xdr:rowOff>
    </xdr:to>
    <xdr:cxnSp macro="">
      <xdr:nvCxnSpPr>
        <xdr:cNvPr id="256" name="直線コネクタ 255"/>
        <xdr:cNvCxnSpPr/>
      </xdr:nvCxnSpPr>
      <xdr:spPr>
        <a:xfrm flipV="1">
          <a:off x="15290800" y="14428046"/>
          <a:ext cx="889000" cy="58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99061</xdr:rowOff>
    </xdr:from>
    <xdr:to>
      <xdr:col>22</xdr:col>
      <xdr:colOff>203200</xdr:colOff>
      <xdr:row>88</xdr:row>
      <xdr:rowOff>48261</xdr:rowOff>
    </xdr:to>
    <xdr:cxnSp macro="">
      <xdr:nvCxnSpPr>
        <xdr:cNvPr id="259" name="直線コネクタ 258"/>
        <xdr:cNvCxnSpPr/>
      </xdr:nvCxnSpPr>
      <xdr:spPr>
        <a:xfrm flipV="1">
          <a:off x="14401800" y="150152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149437</xdr:rowOff>
    </xdr:from>
    <xdr:to>
      <xdr:col>21</xdr:col>
      <xdr:colOff>0</xdr:colOff>
      <xdr:row>88</xdr:row>
      <xdr:rowOff>48261</xdr:rowOff>
    </xdr:to>
    <xdr:cxnSp macro="">
      <xdr:nvCxnSpPr>
        <xdr:cNvPr id="262" name="直線コネクタ 261"/>
        <xdr:cNvCxnSpPr/>
      </xdr:nvCxnSpPr>
      <xdr:spPr>
        <a:xfrm>
          <a:off x="13512800" y="14379787"/>
          <a:ext cx="889000" cy="75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2" name="円/楕円 271"/>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36000</xdr:rowOff>
    </xdr:from>
    <xdr:ext cx="762000" cy="259045"/>
    <xdr:sp macro="" textlink="">
      <xdr:nvSpPr>
        <xdr:cNvPr id="273" name="給与水準   （国との比較）該当値テキスト"/>
        <xdr:cNvSpPr txBox="1"/>
      </xdr:nvSpPr>
      <xdr:spPr>
        <a:xfrm>
          <a:off x="17106900" y="1443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146896</xdr:rowOff>
    </xdr:from>
    <xdr:to>
      <xdr:col>23</xdr:col>
      <xdr:colOff>457200</xdr:colOff>
      <xdr:row>84</xdr:row>
      <xdr:rowOff>77046</xdr:rowOff>
    </xdr:to>
    <xdr:sp macro="" textlink="">
      <xdr:nvSpPr>
        <xdr:cNvPr id="274" name="円/楕円 273"/>
        <xdr:cNvSpPr/>
      </xdr:nvSpPr>
      <xdr:spPr>
        <a:xfrm>
          <a:off x="16129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61823</xdr:rowOff>
    </xdr:from>
    <xdr:ext cx="736600" cy="259045"/>
    <xdr:sp macro="" textlink="">
      <xdr:nvSpPr>
        <xdr:cNvPr id="275" name="テキスト ボックス 274"/>
        <xdr:cNvSpPr txBox="1"/>
      </xdr:nvSpPr>
      <xdr:spPr>
        <a:xfrm>
          <a:off x="15798800" y="1446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48261</xdr:rowOff>
    </xdr:from>
    <xdr:to>
      <xdr:col>22</xdr:col>
      <xdr:colOff>254000</xdr:colOff>
      <xdr:row>87</xdr:row>
      <xdr:rowOff>149861</xdr:rowOff>
    </xdr:to>
    <xdr:sp macro="" textlink="">
      <xdr:nvSpPr>
        <xdr:cNvPr id="276" name="円/楕円 275"/>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134638</xdr:rowOff>
    </xdr:from>
    <xdr:ext cx="762000" cy="259045"/>
    <xdr:sp macro="" textlink="">
      <xdr:nvSpPr>
        <xdr:cNvPr id="277" name="テキスト ボックス 276"/>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78" name="円/楕円 277"/>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83838</xdr:rowOff>
    </xdr:from>
    <xdr:ext cx="762000" cy="259045"/>
    <xdr:sp macro="" textlink="">
      <xdr:nvSpPr>
        <xdr:cNvPr id="279" name="テキスト ボックス 278"/>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98637</xdr:rowOff>
    </xdr:from>
    <xdr:to>
      <xdr:col>19</xdr:col>
      <xdr:colOff>533400</xdr:colOff>
      <xdr:row>84</xdr:row>
      <xdr:rowOff>28787</xdr:rowOff>
    </xdr:to>
    <xdr:sp macro="" textlink="">
      <xdr:nvSpPr>
        <xdr:cNvPr id="280" name="円/楕円 279"/>
        <xdr:cNvSpPr/>
      </xdr:nvSpPr>
      <xdr:spPr>
        <a:xfrm>
          <a:off x="13462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13564</xdr:rowOff>
    </xdr:from>
    <xdr:ext cx="762000" cy="259045"/>
    <xdr:sp macro="" textlink="">
      <xdr:nvSpPr>
        <xdr:cNvPr id="281" name="テキスト ボックス 280"/>
        <xdr:cNvSpPr txBox="1"/>
      </xdr:nvSpPr>
      <xdr:spPr>
        <a:xfrm>
          <a:off x="13131800" y="144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ほぼ横ばいで推移しているが、類似団体の平均値を上回る状況が続いている。住民サービスを低下させることなく、適正な人員配置、組織の編制に努める。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134559</xdr:rowOff>
    </xdr:from>
    <xdr:to>
      <xdr:col>24</xdr:col>
      <xdr:colOff>558800</xdr:colOff>
      <xdr:row>60</xdr:row>
      <xdr:rowOff>148348</xdr:rowOff>
    </xdr:to>
    <xdr:cxnSp macro="">
      <xdr:nvCxnSpPr>
        <xdr:cNvPr id="318" name="直線コネクタ 317"/>
        <xdr:cNvCxnSpPr/>
      </xdr:nvCxnSpPr>
      <xdr:spPr>
        <a:xfrm>
          <a:off x="16179800" y="10421559"/>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9"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134559</xdr:rowOff>
    </xdr:from>
    <xdr:to>
      <xdr:col>23</xdr:col>
      <xdr:colOff>406400</xdr:colOff>
      <xdr:row>60</xdr:row>
      <xdr:rowOff>141454</xdr:rowOff>
    </xdr:to>
    <xdr:cxnSp macro="">
      <xdr:nvCxnSpPr>
        <xdr:cNvPr id="321" name="直線コネクタ 320"/>
        <xdr:cNvCxnSpPr/>
      </xdr:nvCxnSpPr>
      <xdr:spPr>
        <a:xfrm flipV="1">
          <a:off x="15290800" y="10421559"/>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3" name="テキスト ボックス 322"/>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141454</xdr:rowOff>
    </xdr:from>
    <xdr:to>
      <xdr:col>22</xdr:col>
      <xdr:colOff>203200</xdr:colOff>
      <xdr:row>60</xdr:row>
      <xdr:rowOff>146050</xdr:rowOff>
    </xdr:to>
    <xdr:cxnSp macro="">
      <xdr:nvCxnSpPr>
        <xdr:cNvPr id="324" name="直線コネクタ 323"/>
        <xdr:cNvCxnSpPr/>
      </xdr:nvCxnSpPr>
      <xdr:spPr>
        <a:xfrm flipV="1">
          <a:off x="14401800" y="1042845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6" name="テキスト ボックス 325"/>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139156</xdr:rowOff>
    </xdr:from>
    <xdr:to>
      <xdr:col>21</xdr:col>
      <xdr:colOff>0</xdr:colOff>
      <xdr:row>60</xdr:row>
      <xdr:rowOff>146050</xdr:rowOff>
    </xdr:to>
    <xdr:cxnSp macro="">
      <xdr:nvCxnSpPr>
        <xdr:cNvPr id="327" name="直線コネクタ 326"/>
        <xdr:cNvCxnSpPr/>
      </xdr:nvCxnSpPr>
      <xdr:spPr>
        <a:xfrm>
          <a:off x="13512800" y="1042615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9" name="テキスト ボックス 328"/>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1" name="テキスト ボックス 330"/>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97548</xdr:rowOff>
    </xdr:from>
    <xdr:to>
      <xdr:col>24</xdr:col>
      <xdr:colOff>609600</xdr:colOff>
      <xdr:row>61</xdr:row>
      <xdr:rowOff>27698</xdr:rowOff>
    </xdr:to>
    <xdr:sp macro="" textlink="">
      <xdr:nvSpPr>
        <xdr:cNvPr id="337" name="円/楕円 336"/>
        <xdr:cNvSpPr/>
      </xdr:nvSpPr>
      <xdr:spPr>
        <a:xfrm>
          <a:off x="169672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69625</xdr:rowOff>
    </xdr:from>
    <xdr:ext cx="762000" cy="259045"/>
    <xdr:sp macro="" textlink="">
      <xdr:nvSpPr>
        <xdr:cNvPr id="338" name="定員管理の状況該当値テキスト"/>
        <xdr:cNvSpPr txBox="1"/>
      </xdr:nvSpPr>
      <xdr:spPr>
        <a:xfrm>
          <a:off x="17106900" y="1035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83759</xdr:rowOff>
    </xdr:from>
    <xdr:to>
      <xdr:col>23</xdr:col>
      <xdr:colOff>457200</xdr:colOff>
      <xdr:row>61</xdr:row>
      <xdr:rowOff>13909</xdr:rowOff>
    </xdr:to>
    <xdr:sp macro="" textlink="">
      <xdr:nvSpPr>
        <xdr:cNvPr id="339" name="円/楕円 338"/>
        <xdr:cNvSpPr/>
      </xdr:nvSpPr>
      <xdr:spPr>
        <a:xfrm>
          <a:off x="16129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40" name="テキスト ボックス 339"/>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90654</xdr:rowOff>
    </xdr:from>
    <xdr:to>
      <xdr:col>22</xdr:col>
      <xdr:colOff>254000</xdr:colOff>
      <xdr:row>61</xdr:row>
      <xdr:rowOff>20804</xdr:rowOff>
    </xdr:to>
    <xdr:sp macro="" textlink="">
      <xdr:nvSpPr>
        <xdr:cNvPr id="341" name="円/楕円 340"/>
        <xdr:cNvSpPr/>
      </xdr:nvSpPr>
      <xdr:spPr>
        <a:xfrm>
          <a:off x="15240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5581</xdr:rowOff>
    </xdr:from>
    <xdr:ext cx="762000" cy="259045"/>
    <xdr:sp macro="" textlink="">
      <xdr:nvSpPr>
        <xdr:cNvPr id="342" name="テキスト ボックス 341"/>
        <xdr:cNvSpPr txBox="1"/>
      </xdr:nvSpPr>
      <xdr:spPr>
        <a:xfrm>
          <a:off x="14909800" y="1046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95250</xdr:rowOff>
    </xdr:from>
    <xdr:to>
      <xdr:col>21</xdr:col>
      <xdr:colOff>50800</xdr:colOff>
      <xdr:row>61</xdr:row>
      <xdr:rowOff>25400</xdr:rowOff>
    </xdr:to>
    <xdr:sp macro="" textlink="">
      <xdr:nvSpPr>
        <xdr:cNvPr id="343" name="円/楕円 342"/>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10177</xdr:rowOff>
    </xdr:from>
    <xdr:ext cx="762000" cy="259045"/>
    <xdr:sp macro="" textlink="">
      <xdr:nvSpPr>
        <xdr:cNvPr id="344" name="テキスト ボックス 343"/>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88356</xdr:rowOff>
    </xdr:from>
    <xdr:to>
      <xdr:col>19</xdr:col>
      <xdr:colOff>533400</xdr:colOff>
      <xdr:row>61</xdr:row>
      <xdr:rowOff>18506</xdr:rowOff>
    </xdr:to>
    <xdr:sp macro="" textlink="">
      <xdr:nvSpPr>
        <xdr:cNvPr id="345" name="円/楕円 344"/>
        <xdr:cNvSpPr/>
      </xdr:nvSpPr>
      <xdr:spPr>
        <a:xfrm>
          <a:off x="13462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3283</xdr:rowOff>
    </xdr:from>
    <xdr:ext cx="762000" cy="259045"/>
    <xdr:sp macro="" textlink="">
      <xdr:nvSpPr>
        <xdr:cNvPr id="346" name="テキスト ボックス 345"/>
        <xdr:cNvSpPr txBox="1"/>
      </xdr:nvSpPr>
      <xdr:spPr>
        <a:xfrm>
          <a:off x="13131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実質公債費比率は減少傾向で推移しており、平成２</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年度は類似団体の平均値を０．</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ポイント下回り、前年度との比較でも０．</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ポイント低下している。</a:t>
          </a:r>
          <a:endParaRPr lang="ja-JP" altLang="ja-JP" sz="1400">
            <a:effectLst/>
          </a:endParaRPr>
        </a:p>
        <a:p>
          <a:pPr rtl="0"/>
          <a:r>
            <a:rPr lang="ja-JP" altLang="ja-JP" sz="1400" b="0" i="0" baseline="0">
              <a:solidFill>
                <a:schemeClr val="dk1"/>
              </a:solidFill>
              <a:effectLst/>
              <a:latin typeface="+mn-lt"/>
              <a:ea typeface="+mn-ea"/>
              <a:cs typeface="+mn-cs"/>
            </a:rPr>
            <a:t>今後も新規地方債については、事業の規模や必要性、交付税算入の有無などを考慮して抑制していく。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17356</xdr:rowOff>
    </xdr:to>
    <xdr:cxnSp macro="">
      <xdr:nvCxnSpPr>
        <xdr:cNvPr id="379" name="直線コネクタ 378"/>
        <xdr:cNvCxnSpPr/>
      </xdr:nvCxnSpPr>
      <xdr:spPr>
        <a:xfrm flipV="1">
          <a:off x="16179800" y="717804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0"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17356</xdr:rowOff>
    </xdr:from>
    <xdr:to>
      <xdr:col>23</xdr:col>
      <xdr:colOff>406400</xdr:colOff>
      <xdr:row>42</xdr:row>
      <xdr:rowOff>49530</xdr:rowOff>
    </xdr:to>
    <xdr:cxnSp macro="">
      <xdr:nvCxnSpPr>
        <xdr:cNvPr id="382" name="直線コネクタ 381"/>
        <xdr:cNvCxnSpPr/>
      </xdr:nvCxnSpPr>
      <xdr:spPr>
        <a:xfrm flipV="1">
          <a:off x="15290800" y="72182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4" name="テキスト ボックス 383"/>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49530</xdr:rowOff>
    </xdr:from>
    <xdr:to>
      <xdr:col>22</xdr:col>
      <xdr:colOff>203200</xdr:colOff>
      <xdr:row>42</xdr:row>
      <xdr:rowOff>105833</xdr:rowOff>
    </xdr:to>
    <xdr:cxnSp macro="">
      <xdr:nvCxnSpPr>
        <xdr:cNvPr id="385" name="直線コネクタ 384"/>
        <xdr:cNvCxnSpPr/>
      </xdr:nvCxnSpPr>
      <xdr:spPr>
        <a:xfrm flipV="1">
          <a:off x="14401800" y="72504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7" name="テキスト ボックス 386"/>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105833</xdr:rowOff>
    </xdr:from>
    <xdr:to>
      <xdr:col>21</xdr:col>
      <xdr:colOff>0</xdr:colOff>
      <xdr:row>42</xdr:row>
      <xdr:rowOff>138006</xdr:rowOff>
    </xdr:to>
    <xdr:cxnSp macro="">
      <xdr:nvCxnSpPr>
        <xdr:cNvPr id="388" name="直線コネクタ 387"/>
        <xdr:cNvCxnSpPr/>
      </xdr:nvCxnSpPr>
      <xdr:spPr>
        <a:xfrm flipV="1">
          <a:off x="13512800" y="73067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0" name="テキスト ボックス 389"/>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2" name="テキスト ボックス 391"/>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8" name="円/楕円 397"/>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114317</xdr:rowOff>
    </xdr:from>
    <xdr:ext cx="762000" cy="259045"/>
    <xdr:sp macro="" textlink="">
      <xdr:nvSpPr>
        <xdr:cNvPr id="399" name="公債費負担の状況該当値テキスト"/>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138006</xdr:rowOff>
    </xdr:from>
    <xdr:to>
      <xdr:col>23</xdr:col>
      <xdr:colOff>457200</xdr:colOff>
      <xdr:row>42</xdr:row>
      <xdr:rowOff>68156</xdr:rowOff>
    </xdr:to>
    <xdr:sp macro="" textlink="">
      <xdr:nvSpPr>
        <xdr:cNvPr id="400" name="円/楕円 399"/>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78333</xdr:rowOff>
    </xdr:from>
    <xdr:ext cx="736600" cy="259045"/>
    <xdr:sp macro="" textlink="">
      <xdr:nvSpPr>
        <xdr:cNvPr id="401" name="テキスト ボックス 400"/>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170180</xdr:rowOff>
    </xdr:from>
    <xdr:to>
      <xdr:col>22</xdr:col>
      <xdr:colOff>254000</xdr:colOff>
      <xdr:row>42</xdr:row>
      <xdr:rowOff>100330</xdr:rowOff>
    </xdr:to>
    <xdr:sp macro="" textlink="">
      <xdr:nvSpPr>
        <xdr:cNvPr id="402" name="円/楕円 401"/>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110507</xdr:rowOff>
    </xdr:from>
    <xdr:ext cx="762000" cy="259045"/>
    <xdr:sp macro="" textlink="">
      <xdr:nvSpPr>
        <xdr:cNvPr id="403" name="テキスト ボックス 402"/>
        <xdr:cNvSpPr txBox="1"/>
      </xdr:nvSpPr>
      <xdr:spPr>
        <a:xfrm>
          <a:off x="14909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55033</xdr:rowOff>
    </xdr:from>
    <xdr:to>
      <xdr:col>21</xdr:col>
      <xdr:colOff>50800</xdr:colOff>
      <xdr:row>42</xdr:row>
      <xdr:rowOff>156633</xdr:rowOff>
    </xdr:to>
    <xdr:sp macro="" textlink="">
      <xdr:nvSpPr>
        <xdr:cNvPr id="404" name="円/楕円 403"/>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405" name="テキスト ボックス 404"/>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87206</xdr:rowOff>
    </xdr:from>
    <xdr:to>
      <xdr:col>19</xdr:col>
      <xdr:colOff>533400</xdr:colOff>
      <xdr:row>43</xdr:row>
      <xdr:rowOff>17356</xdr:rowOff>
    </xdr:to>
    <xdr:sp macro="" textlink="">
      <xdr:nvSpPr>
        <xdr:cNvPr id="406" name="円/楕円 405"/>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27533</xdr:rowOff>
    </xdr:from>
    <xdr:ext cx="762000" cy="259045"/>
    <xdr:sp macro="" textlink="">
      <xdr:nvSpPr>
        <xdr:cNvPr id="407" name="テキスト ボックス 406"/>
        <xdr:cNvSpPr txBox="1"/>
      </xdr:nvSpPr>
      <xdr:spPr>
        <a:xfrm>
          <a:off x="13131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平成２０年度以降、数値が算出されない状況が続いている。主な要因として、</a:t>
          </a:r>
          <a:r>
            <a:rPr lang="ja-JP" altLang="en-US" sz="1400" b="0" i="0" baseline="0">
              <a:solidFill>
                <a:schemeClr val="dk1"/>
              </a:solidFill>
              <a:effectLst/>
              <a:latin typeface="+mn-lt"/>
              <a:ea typeface="+mn-ea"/>
              <a:cs typeface="+mn-cs"/>
            </a:rPr>
            <a:t>大規模事業の財源とした地方債の償還終了による</a:t>
          </a:r>
          <a:r>
            <a:rPr lang="ja-JP" altLang="ja-JP" sz="1400" b="0" i="0" baseline="0">
              <a:solidFill>
                <a:schemeClr val="dk1"/>
              </a:solidFill>
              <a:effectLst/>
              <a:latin typeface="+mn-lt"/>
              <a:ea typeface="+mn-ea"/>
              <a:cs typeface="+mn-cs"/>
            </a:rPr>
            <a:t>地方債残高の減少等が挙げられる。</a:t>
          </a:r>
          <a:endParaRPr lang="ja-JP" altLang="ja-JP" sz="1400">
            <a:effectLst/>
          </a:endParaRPr>
        </a:p>
        <a:p>
          <a:pPr rtl="0"/>
          <a:r>
            <a:rPr lang="ja-JP" altLang="ja-JP" sz="1400" b="0" i="0" baseline="0">
              <a:solidFill>
                <a:schemeClr val="dk1"/>
              </a:solidFill>
              <a:effectLst/>
              <a:latin typeface="+mn-lt"/>
              <a:ea typeface="+mn-ea"/>
              <a:cs typeface="+mn-cs"/>
            </a:rPr>
            <a:t>今後も、義務的経費の削減を中心とする行財政改革を進め、財政の健全化に努める。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1"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2" name="フローチャート : 判断 441"/>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5" name="フローチャート : 判断 444"/>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6" name="テキスト ボックス 445"/>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7" name="フローチャート : 判断 446"/>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48" name="テキスト ボックス 447"/>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49" name="フローチャート : 判断 448"/>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0" name="テキスト ボックス 449"/>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26,449
26,312
28.85
9,760,812
9,232,818
451,937
5,711,908
5,985,284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人件費に係る経常収支比率が類似団体平均と比較して低くなっているのは、消防業務を一部事務組合で行っているためである。</a:t>
          </a:r>
          <a:endParaRPr lang="ja-JP" altLang="ja-JP" sz="1400">
            <a:effectLst/>
          </a:endParaRPr>
        </a:p>
        <a:p>
          <a:pPr rtl="0"/>
          <a:r>
            <a:rPr lang="ja-JP" altLang="ja-JP" sz="1400" b="0" i="0" baseline="0">
              <a:solidFill>
                <a:schemeClr val="dk1"/>
              </a:solidFill>
              <a:effectLst/>
              <a:latin typeface="+mn-lt"/>
              <a:ea typeface="+mn-ea"/>
              <a:cs typeface="+mn-cs"/>
            </a:rPr>
            <a:t>そのため、消防業務の人件費に係る一部事務組合負担金が類似団体平均を大きく上回っており、人件費に準ずる経費も含めた人件費関係全体について、抑制していく必要がある。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1270</xdr:rowOff>
    </xdr:to>
    <xdr:cxnSp macro="">
      <xdr:nvCxnSpPr>
        <xdr:cNvPr id="62" name="直線コネクタ 61"/>
        <xdr:cNvCxnSpPr/>
      </xdr:nvCxnSpPr>
      <xdr:spPr>
        <a:xfrm>
          <a:off x="3987800" y="6322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14986</xdr:rowOff>
    </xdr:to>
    <xdr:cxnSp macro="">
      <xdr:nvCxnSpPr>
        <xdr:cNvPr id="65" name="直線コネクタ 64"/>
        <xdr:cNvCxnSpPr/>
      </xdr:nvCxnSpPr>
      <xdr:spPr>
        <a:xfrm flipV="1">
          <a:off x="3098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159004</xdr:rowOff>
    </xdr:from>
    <xdr:to>
      <xdr:col>4</xdr:col>
      <xdr:colOff>346075</xdr:colOff>
      <xdr:row>37</xdr:row>
      <xdr:rowOff>14986</xdr:rowOff>
    </xdr:to>
    <xdr:cxnSp macro="">
      <xdr:nvCxnSpPr>
        <xdr:cNvPr id="68" name="直線コネクタ 67"/>
        <xdr:cNvCxnSpPr/>
      </xdr:nvCxnSpPr>
      <xdr:spPr>
        <a:xfrm>
          <a:off x="2209800" y="6331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159004</xdr:rowOff>
    </xdr:from>
    <xdr:to>
      <xdr:col>3</xdr:col>
      <xdr:colOff>142875</xdr:colOff>
      <xdr:row>37</xdr:row>
      <xdr:rowOff>24130</xdr:rowOff>
    </xdr:to>
    <xdr:cxnSp macro="">
      <xdr:nvCxnSpPr>
        <xdr:cNvPr id="71" name="直線コネクタ 70"/>
        <xdr:cNvCxnSpPr/>
      </xdr:nvCxnSpPr>
      <xdr:spPr>
        <a:xfrm flipV="1">
          <a:off x="1320800" y="6331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1" name="円/楕円 80"/>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138447</xdr:rowOff>
    </xdr:from>
    <xdr:ext cx="762000" cy="259045"/>
    <xdr:sp macro="" textlink="">
      <xdr:nvSpPr>
        <xdr:cNvPr id="82"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3" name="円/楕円 82"/>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4" name="テキスト ボックス 83"/>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135636</xdr:rowOff>
    </xdr:from>
    <xdr:to>
      <xdr:col>4</xdr:col>
      <xdr:colOff>396875</xdr:colOff>
      <xdr:row>37</xdr:row>
      <xdr:rowOff>65786</xdr:rowOff>
    </xdr:to>
    <xdr:sp macro="" textlink="">
      <xdr:nvSpPr>
        <xdr:cNvPr id="85" name="円/楕円 84"/>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86" name="テキスト ボックス 85"/>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108204</xdr:rowOff>
    </xdr:from>
    <xdr:to>
      <xdr:col>3</xdr:col>
      <xdr:colOff>193675</xdr:colOff>
      <xdr:row>37</xdr:row>
      <xdr:rowOff>38354</xdr:rowOff>
    </xdr:to>
    <xdr:sp macro="" textlink="">
      <xdr:nvSpPr>
        <xdr:cNvPr id="87" name="円/楕円 86"/>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48531</xdr:rowOff>
    </xdr:from>
    <xdr:ext cx="762000" cy="259045"/>
    <xdr:sp macro="" textlink="">
      <xdr:nvSpPr>
        <xdr:cNvPr id="88" name="テキスト ボックス 87"/>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89" name="円/楕円 88"/>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90" name="テキスト ボックス 89"/>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物件費に係る経常収支比率については、予算編成過程での徹底した削減、指定管理者制度の導入などの行革努力により、類似団体の平均値を３．</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ポイント下回っている。今後も引き続き、コスト削減に努める。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108712</xdr:rowOff>
    </xdr:from>
    <xdr:to>
      <xdr:col>24</xdr:col>
      <xdr:colOff>31750</xdr:colOff>
      <xdr:row>16</xdr:row>
      <xdr:rowOff>131572</xdr:rowOff>
    </xdr:to>
    <xdr:cxnSp macro="">
      <xdr:nvCxnSpPr>
        <xdr:cNvPr id="120" name="直線コネクタ 119"/>
        <xdr:cNvCxnSpPr/>
      </xdr:nvCxnSpPr>
      <xdr:spPr>
        <a:xfrm>
          <a:off x="15671800" y="28519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108712</xdr:rowOff>
    </xdr:from>
    <xdr:to>
      <xdr:col>22</xdr:col>
      <xdr:colOff>565150</xdr:colOff>
      <xdr:row>16</xdr:row>
      <xdr:rowOff>131572</xdr:rowOff>
    </xdr:to>
    <xdr:cxnSp macro="">
      <xdr:nvCxnSpPr>
        <xdr:cNvPr id="123" name="直線コネクタ 122"/>
        <xdr:cNvCxnSpPr/>
      </xdr:nvCxnSpPr>
      <xdr:spPr>
        <a:xfrm flipV="1">
          <a:off x="14782800" y="2851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131572</xdr:rowOff>
    </xdr:from>
    <xdr:to>
      <xdr:col>21</xdr:col>
      <xdr:colOff>361950</xdr:colOff>
      <xdr:row>16</xdr:row>
      <xdr:rowOff>168148</xdr:rowOff>
    </xdr:to>
    <xdr:cxnSp macro="">
      <xdr:nvCxnSpPr>
        <xdr:cNvPr id="126" name="直線コネクタ 125"/>
        <xdr:cNvCxnSpPr/>
      </xdr:nvCxnSpPr>
      <xdr:spPr>
        <a:xfrm flipV="1">
          <a:off x="13893800" y="2874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168148</xdr:rowOff>
    </xdr:from>
    <xdr:to>
      <xdr:col>20</xdr:col>
      <xdr:colOff>158750</xdr:colOff>
      <xdr:row>16</xdr:row>
      <xdr:rowOff>168148</xdr:rowOff>
    </xdr:to>
    <xdr:cxnSp macro="">
      <xdr:nvCxnSpPr>
        <xdr:cNvPr id="129" name="直線コネクタ 128"/>
        <xdr:cNvCxnSpPr/>
      </xdr:nvCxnSpPr>
      <xdr:spPr>
        <a:xfrm>
          <a:off x="13004800" y="2911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39" name="円/楕円 138"/>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97299</xdr:rowOff>
    </xdr:from>
    <xdr:ext cx="762000" cy="259045"/>
    <xdr:sp macro="" textlink="">
      <xdr:nvSpPr>
        <xdr:cNvPr id="140" name="物件費該当値テキスト"/>
        <xdr:cNvSpPr txBox="1"/>
      </xdr:nvSpPr>
      <xdr:spPr>
        <a:xfrm>
          <a:off x="16598900" y="266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57912</xdr:rowOff>
    </xdr:from>
    <xdr:to>
      <xdr:col>22</xdr:col>
      <xdr:colOff>615950</xdr:colOff>
      <xdr:row>16</xdr:row>
      <xdr:rowOff>159512</xdr:rowOff>
    </xdr:to>
    <xdr:sp macro="" textlink="">
      <xdr:nvSpPr>
        <xdr:cNvPr id="141" name="円/楕円 140"/>
        <xdr:cNvSpPr/>
      </xdr:nvSpPr>
      <xdr:spPr>
        <a:xfrm>
          <a:off x="15621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169689</xdr:rowOff>
    </xdr:from>
    <xdr:ext cx="736600" cy="259045"/>
    <xdr:sp macro="" textlink="">
      <xdr:nvSpPr>
        <xdr:cNvPr id="142" name="テキスト ボックス 141"/>
        <xdr:cNvSpPr txBox="1"/>
      </xdr:nvSpPr>
      <xdr:spPr>
        <a:xfrm>
          <a:off x="15290800" y="256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80772</xdr:rowOff>
    </xdr:from>
    <xdr:to>
      <xdr:col>21</xdr:col>
      <xdr:colOff>412750</xdr:colOff>
      <xdr:row>17</xdr:row>
      <xdr:rowOff>10922</xdr:rowOff>
    </xdr:to>
    <xdr:sp macro="" textlink="">
      <xdr:nvSpPr>
        <xdr:cNvPr id="143" name="円/楕円 142"/>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21099</xdr:rowOff>
    </xdr:from>
    <xdr:ext cx="762000" cy="259045"/>
    <xdr:sp macro="" textlink="">
      <xdr:nvSpPr>
        <xdr:cNvPr id="144" name="テキスト ボックス 143"/>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117348</xdr:rowOff>
    </xdr:from>
    <xdr:to>
      <xdr:col>20</xdr:col>
      <xdr:colOff>209550</xdr:colOff>
      <xdr:row>17</xdr:row>
      <xdr:rowOff>47498</xdr:rowOff>
    </xdr:to>
    <xdr:sp macro="" textlink="">
      <xdr:nvSpPr>
        <xdr:cNvPr id="145" name="円/楕円 144"/>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57675</xdr:rowOff>
    </xdr:from>
    <xdr:ext cx="762000" cy="259045"/>
    <xdr:sp macro="" textlink="">
      <xdr:nvSpPr>
        <xdr:cNvPr id="146" name="テキスト ボックス 145"/>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117348</xdr:rowOff>
    </xdr:from>
    <xdr:to>
      <xdr:col>19</xdr:col>
      <xdr:colOff>6350</xdr:colOff>
      <xdr:row>17</xdr:row>
      <xdr:rowOff>47498</xdr:rowOff>
    </xdr:to>
    <xdr:sp macro="" textlink="">
      <xdr:nvSpPr>
        <xdr:cNvPr id="147" name="円/楕円 146"/>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57675</xdr:rowOff>
    </xdr:from>
    <xdr:ext cx="762000" cy="259045"/>
    <xdr:sp macro="" textlink="">
      <xdr:nvSpPr>
        <xdr:cNvPr id="148" name="テキスト ボックス 147"/>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扶助費に係る経常収支比率は類似団体の平均値を２．</a:t>
          </a:r>
          <a:r>
            <a:rPr lang="ja-JP" altLang="en-US" sz="1400" b="0" i="0" baseline="0">
              <a:solidFill>
                <a:schemeClr val="dk1"/>
              </a:solidFill>
              <a:effectLst/>
              <a:latin typeface="+mn-lt"/>
              <a:ea typeface="+mn-ea"/>
              <a:cs typeface="+mn-cs"/>
            </a:rPr>
            <a:t>８</a:t>
          </a:r>
          <a:r>
            <a:rPr lang="ja-JP" altLang="ja-JP" sz="1400" b="0" i="0" baseline="0">
              <a:solidFill>
                <a:schemeClr val="dk1"/>
              </a:solidFill>
              <a:effectLst/>
              <a:latin typeface="+mn-lt"/>
              <a:ea typeface="+mn-ea"/>
              <a:cs typeface="+mn-cs"/>
            </a:rPr>
            <a:t>ポイント上回っている。要因として、社会福祉関係経費や子育て支援関係経費が膨らんでいることが挙げられる。</a:t>
          </a:r>
          <a:endParaRPr lang="ja-JP" altLang="ja-JP" sz="1400">
            <a:effectLst/>
          </a:endParaRPr>
        </a:p>
        <a:p>
          <a:pPr rtl="0"/>
          <a:r>
            <a:rPr lang="ja-JP" altLang="ja-JP" sz="1400" b="0" i="0" baseline="0">
              <a:solidFill>
                <a:schemeClr val="dk1"/>
              </a:solidFill>
              <a:effectLst/>
              <a:latin typeface="+mn-lt"/>
              <a:ea typeface="+mn-ea"/>
              <a:cs typeface="+mn-cs"/>
            </a:rPr>
            <a:t>受益者負担の原則などを徹底し、財政を圧迫する上昇傾向に歯止めをかけるよう努める。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38100</xdr:rowOff>
    </xdr:to>
    <xdr:cxnSp macro="">
      <xdr:nvCxnSpPr>
        <xdr:cNvPr id="181" name="直線コネクタ 180"/>
        <xdr:cNvCxnSpPr/>
      </xdr:nvCxnSpPr>
      <xdr:spPr>
        <a:xfrm>
          <a:off x="3987800" y="9956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12700</xdr:rowOff>
    </xdr:to>
    <xdr:cxnSp macro="">
      <xdr:nvCxnSpPr>
        <xdr:cNvPr id="184" name="直線コネクタ 183"/>
        <xdr:cNvCxnSpPr/>
      </xdr:nvCxnSpPr>
      <xdr:spPr>
        <a:xfrm>
          <a:off x="3098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107950</xdr:rowOff>
    </xdr:from>
    <xdr:to>
      <xdr:col>4</xdr:col>
      <xdr:colOff>346075</xdr:colOff>
      <xdr:row>58</xdr:row>
      <xdr:rowOff>12700</xdr:rowOff>
    </xdr:to>
    <xdr:cxnSp macro="">
      <xdr:nvCxnSpPr>
        <xdr:cNvPr id="187" name="直線コネクタ 186"/>
        <xdr:cNvCxnSpPr/>
      </xdr:nvCxnSpPr>
      <xdr:spPr>
        <a:xfrm>
          <a:off x="2209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107950</xdr:rowOff>
    </xdr:to>
    <xdr:cxnSp macro="">
      <xdr:nvCxnSpPr>
        <xdr:cNvPr id="190" name="直線コネクタ 189"/>
        <xdr:cNvCxnSpPr/>
      </xdr:nvCxnSpPr>
      <xdr:spPr>
        <a:xfrm>
          <a:off x="1320800" y="972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158750</xdr:rowOff>
    </xdr:from>
    <xdr:to>
      <xdr:col>7</xdr:col>
      <xdr:colOff>66675</xdr:colOff>
      <xdr:row>58</xdr:row>
      <xdr:rowOff>88900</xdr:rowOff>
    </xdr:to>
    <xdr:sp macro="" textlink="">
      <xdr:nvSpPr>
        <xdr:cNvPr id="200" name="円/楕円 199"/>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130827</xdr:rowOff>
    </xdr:from>
    <xdr:ext cx="762000" cy="259045"/>
    <xdr:sp macro="" textlink="">
      <xdr:nvSpPr>
        <xdr:cNvPr id="201" name="扶助費該当値テキスト"/>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02" name="円/楕円 201"/>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03" name="テキスト ボックス 202"/>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04" name="円/楕円 203"/>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05" name="テキスト ボックス 204"/>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57150</xdr:rowOff>
    </xdr:from>
    <xdr:to>
      <xdr:col>3</xdr:col>
      <xdr:colOff>193675</xdr:colOff>
      <xdr:row>57</xdr:row>
      <xdr:rowOff>158750</xdr:rowOff>
    </xdr:to>
    <xdr:sp macro="" textlink="">
      <xdr:nvSpPr>
        <xdr:cNvPr id="206" name="円/楕円 205"/>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143527</xdr:rowOff>
    </xdr:from>
    <xdr:ext cx="762000" cy="259045"/>
    <xdr:sp macro="" textlink="">
      <xdr:nvSpPr>
        <xdr:cNvPr id="207" name="テキスト ボックス 206"/>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8" name="円/楕円 207"/>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09" name="テキスト ボックス 208"/>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その他の経費に係る経常収支比率は、</a:t>
          </a:r>
          <a:r>
            <a:rPr lang="ja-JP" altLang="en-US" sz="1400" b="0" i="0" baseline="0">
              <a:solidFill>
                <a:schemeClr val="dk1"/>
              </a:solidFill>
              <a:effectLst/>
              <a:latin typeface="+mn-lt"/>
              <a:ea typeface="+mn-ea"/>
              <a:cs typeface="+mn-cs"/>
            </a:rPr>
            <a:t>前年度から０</a:t>
          </a:r>
          <a:r>
            <a:rPr kumimoji="0" lang="ja-JP" altLang="ja-JP" sz="1400" b="0" i="0" u="none" strike="noStrike" kern="0" cap="none" spc="0" normalizeH="0" baseline="0" noProof="0">
              <a:ln>
                <a:noFill/>
              </a:ln>
              <a:solidFill>
                <a:prstClr val="black"/>
              </a:solidFill>
              <a:effectLst/>
              <a:uLnTx/>
              <a:uFillTx/>
              <a:latin typeface="+mn-lt"/>
              <a:ea typeface="+mn-ea"/>
              <a:cs typeface="+mn-cs"/>
            </a:rPr>
            <a:t>．</a:t>
          </a:r>
          <a:r>
            <a:rPr kumimoji="0" lang="ja-JP" altLang="en-US" sz="1400" b="0" i="0" u="none" strike="noStrike" kern="0" cap="none" spc="0" normalizeH="0" baseline="0" noProof="0">
              <a:ln>
                <a:noFill/>
              </a:ln>
              <a:solidFill>
                <a:prstClr val="black"/>
              </a:solidFill>
              <a:effectLst/>
              <a:uLnTx/>
              <a:uFillTx/>
              <a:latin typeface="+mn-lt"/>
              <a:ea typeface="+mn-ea"/>
              <a:cs typeface="+mn-cs"/>
            </a:rPr>
            <a:t>６</a:t>
          </a:r>
          <a:r>
            <a:rPr kumimoji="0" lang="ja-JP" altLang="ja-JP" sz="14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400" b="0" i="0" u="none" strike="noStrike" kern="0" cap="none" spc="0" normalizeH="0" baseline="0" noProof="0">
              <a:ln>
                <a:noFill/>
              </a:ln>
              <a:solidFill>
                <a:prstClr val="black"/>
              </a:solidFill>
              <a:effectLst/>
              <a:uLnTx/>
              <a:uFillTx/>
              <a:latin typeface="+mn-lt"/>
              <a:ea typeface="+mn-ea"/>
              <a:cs typeface="+mn-cs"/>
            </a:rPr>
            <a:t>上昇し、</a:t>
          </a:r>
          <a:r>
            <a:rPr lang="ja-JP" altLang="ja-JP" sz="1400" b="0" i="0" baseline="0">
              <a:solidFill>
                <a:schemeClr val="dk1"/>
              </a:solidFill>
              <a:effectLst/>
              <a:latin typeface="+mn-lt"/>
              <a:ea typeface="+mn-ea"/>
              <a:cs typeface="+mn-cs"/>
            </a:rPr>
            <a:t>類似団体の平均値を１．</a:t>
          </a:r>
          <a:r>
            <a:rPr lang="ja-JP" altLang="en-US" sz="1400" b="0" i="0" baseline="0">
              <a:solidFill>
                <a:schemeClr val="dk1"/>
              </a:solidFill>
              <a:effectLst/>
              <a:latin typeface="+mn-lt"/>
              <a:ea typeface="+mn-ea"/>
              <a:cs typeface="+mn-cs"/>
            </a:rPr>
            <a:t>７</a:t>
          </a:r>
          <a:r>
            <a:rPr lang="ja-JP" altLang="ja-JP" sz="1400" b="0" i="0" baseline="0">
              <a:solidFill>
                <a:schemeClr val="dk1"/>
              </a:solidFill>
              <a:effectLst/>
              <a:latin typeface="+mn-lt"/>
              <a:ea typeface="+mn-ea"/>
              <a:cs typeface="+mn-cs"/>
            </a:rPr>
            <a:t>ポイント上回っている。保険料の適正化を図ることなどにより、特別会計への繰出を抑制し、税収を主な財源とする普通会計の負担額を減らしていくよう努める。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57</xdr:row>
      <xdr:rowOff>120142</xdr:rowOff>
    </xdr:to>
    <xdr:cxnSp macro="">
      <xdr:nvCxnSpPr>
        <xdr:cNvPr id="239" name="直線コネクタ 238"/>
        <xdr:cNvCxnSpPr/>
      </xdr:nvCxnSpPr>
      <xdr:spPr>
        <a:xfrm>
          <a:off x="15671800" y="98653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106426</xdr:rowOff>
    </xdr:to>
    <xdr:cxnSp macro="">
      <xdr:nvCxnSpPr>
        <xdr:cNvPr id="242" name="直線コネクタ 241"/>
        <xdr:cNvCxnSpPr/>
      </xdr:nvCxnSpPr>
      <xdr:spPr>
        <a:xfrm flipV="1">
          <a:off x="14782800" y="98653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106426</xdr:rowOff>
    </xdr:from>
    <xdr:to>
      <xdr:col>21</xdr:col>
      <xdr:colOff>361950</xdr:colOff>
      <xdr:row>57</xdr:row>
      <xdr:rowOff>138430</xdr:rowOff>
    </xdr:to>
    <xdr:cxnSp macro="">
      <xdr:nvCxnSpPr>
        <xdr:cNvPr id="245" name="直線コネクタ 244"/>
        <xdr:cNvCxnSpPr/>
      </xdr:nvCxnSpPr>
      <xdr:spPr>
        <a:xfrm flipV="1">
          <a:off x="13893800" y="98790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65278</xdr:rowOff>
    </xdr:from>
    <xdr:to>
      <xdr:col>20</xdr:col>
      <xdr:colOff>158750</xdr:colOff>
      <xdr:row>57</xdr:row>
      <xdr:rowOff>138430</xdr:rowOff>
    </xdr:to>
    <xdr:cxnSp macro="">
      <xdr:nvCxnSpPr>
        <xdr:cNvPr id="248" name="直線コネクタ 247"/>
        <xdr:cNvCxnSpPr/>
      </xdr:nvCxnSpPr>
      <xdr:spPr>
        <a:xfrm>
          <a:off x="13004800" y="98379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69342</xdr:rowOff>
    </xdr:from>
    <xdr:to>
      <xdr:col>24</xdr:col>
      <xdr:colOff>82550</xdr:colOff>
      <xdr:row>57</xdr:row>
      <xdr:rowOff>170942</xdr:rowOff>
    </xdr:to>
    <xdr:sp macro="" textlink="">
      <xdr:nvSpPr>
        <xdr:cNvPr id="258" name="円/楕円 257"/>
        <xdr:cNvSpPr/>
      </xdr:nvSpPr>
      <xdr:spPr>
        <a:xfrm>
          <a:off x="164592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41419</xdr:rowOff>
    </xdr:from>
    <xdr:ext cx="762000" cy="259045"/>
    <xdr:sp macro="" textlink="">
      <xdr:nvSpPr>
        <xdr:cNvPr id="259" name="その他該当値テキスト"/>
        <xdr:cNvSpPr txBox="1"/>
      </xdr:nvSpPr>
      <xdr:spPr>
        <a:xfrm>
          <a:off x="165989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60" name="円/楕円 259"/>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61" name="テキスト ボックス 260"/>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55626</xdr:rowOff>
    </xdr:from>
    <xdr:to>
      <xdr:col>21</xdr:col>
      <xdr:colOff>412750</xdr:colOff>
      <xdr:row>57</xdr:row>
      <xdr:rowOff>157226</xdr:rowOff>
    </xdr:to>
    <xdr:sp macro="" textlink="">
      <xdr:nvSpPr>
        <xdr:cNvPr id="262" name="円/楕円 261"/>
        <xdr:cNvSpPr/>
      </xdr:nvSpPr>
      <xdr:spPr>
        <a:xfrm>
          <a:off x="14732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142003</xdr:rowOff>
    </xdr:from>
    <xdr:ext cx="762000" cy="259045"/>
    <xdr:sp macro="" textlink="">
      <xdr:nvSpPr>
        <xdr:cNvPr id="263" name="テキスト ボックス 262"/>
        <xdr:cNvSpPr txBox="1"/>
      </xdr:nvSpPr>
      <xdr:spPr>
        <a:xfrm>
          <a:off x="14401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87630</xdr:rowOff>
    </xdr:from>
    <xdr:to>
      <xdr:col>20</xdr:col>
      <xdr:colOff>209550</xdr:colOff>
      <xdr:row>58</xdr:row>
      <xdr:rowOff>17780</xdr:rowOff>
    </xdr:to>
    <xdr:sp macro="" textlink="">
      <xdr:nvSpPr>
        <xdr:cNvPr id="264" name="円/楕円 263"/>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2557</xdr:rowOff>
    </xdr:from>
    <xdr:ext cx="762000" cy="259045"/>
    <xdr:sp macro="" textlink="">
      <xdr:nvSpPr>
        <xdr:cNvPr id="265" name="テキスト ボックス 264"/>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14478</xdr:rowOff>
    </xdr:from>
    <xdr:to>
      <xdr:col>19</xdr:col>
      <xdr:colOff>6350</xdr:colOff>
      <xdr:row>57</xdr:row>
      <xdr:rowOff>116078</xdr:rowOff>
    </xdr:to>
    <xdr:sp macro="" textlink="">
      <xdr:nvSpPr>
        <xdr:cNvPr id="266" name="円/楕円 265"/>
        <xdr:cNvSpPr/>
      </xdr:nvSpPr>
      <xdr:spPr>
        <a:xfrm>
          <a:off x="12954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100855</xdr:rowOff>
    </xdr:from>
    <xdr:ext cx="762000" cy="259045"/>
    <xdr:sp macro="" textlink="">
      <xdr:nvSpPr>
        <xdr:cNvPr id="267" name="テキスト ボックス 266"/>
        <xdr:cNvSpPr txBox="1"/>
      </xdr:nvSpPr>
      <xdr:spPr>
        <a:xfrm>
          <a:off x="12623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補助費等に係る経常収支比率については、類似団体の平均値を４．</a:t>
          </a:r>
          <a:r>
            <a:rPr lang="ja-JP" altLang="en-US" sz="1400" b="0" i="0" baseline="0">
              <a:solidFill>
                <a:schemeClr val="dk1"/>
              </a:solidFill>
              <a:effectLst/>
              <a:latin typeface="+mn-lt"/>
              <a:ea typeface="+mn-ea"/>
              <a:cs typeface="+mn-cs"/>
            </a:rPr>
            <a:t>１</a:t>
          </a:r>
          <a:r>
            <a:rPr lang="ja-JP" altLang="ja-JP" sz="1400" b="0" i="0" baseline="0">
              <a:solidFill>
                <a:schemeClr val="dk1"/>
              </a:solidFill>
              <a:effectLst/>
              <a:latin typeface="+mn-lt"/>
              <a:ea typeface="+mn-ea"/>
              <a:cs typeface="+mn-cs"/>
            </a:rPr>
            <a:t>ポイント下回っている。引き続き、各種団体に対する補助金等について見直しを図るなど、コスト削減に努める。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124714</xdr:rowOff>
    </xdr:to>
    <xdr:cxnSp macro="">
      <xdr:nvCxnSpPr>
        <xdr:cNvPr id="297" name="直線コネクタ 296"/>
        <xdr:cNvCxnSpPr/>
      </xdr:nvCxnSpPr>
      <xdr:spPr>
        <a:xfrm>
          <a:off x="15671800" y="6116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129286</xdr:rowOff>
    </xdr:to>
    <xdr:cxnSp macro="">
      <xdr:nvCxnSpPr>
        <xdr:cNvPr id="300" name="直線コネクタ 299"/>
        <xdr:cNvCxnSpPr/>
      </xdr:nvCxnSpPr>
      <xdr:spPr>
        <a:xfrm flipV="1">
          <a:off x="14782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129286</xdr:rowOff>
    </xdr:to>
    <xdr:cxnSp macro="">
      <xdr:nvCxnSpPr>
        <xdr:cNvPr id="303" name="直線コネクタ 302"/>
        <xdr:cNvCxnSpPr/>
      </xdr:nvCxnSpPr>
      <xdr:spPr>
        <a:xfrm>
          <a:off x="13893800" y="60888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92710</xdr:rowOff>
    </xdr:to>
    <xdr:cxnSp macro="">
      <xdr:nvCxnSpPr>
        <xdr:cNvPr id="306" name="直線コネクタ 305"/>
        <xdr:cNvCxnSpPr/>
      </xdr:nvCxnSpPr>
      <xdr:spPr>
        <a:xfrm flipV="1">
          <a:off x="13004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73914</xdr:rowOff>
    </xdr:from>
    <xdr:to>
      <xdr:col>24</xdr:col>
      <xdr:colOff>82550</xdr:colOff>
      <xdr:row>36</xdr:row>
      <xdr:rowOff>4064</xdr:rowOff>
    </xdr:to>
    <xdr:sp macro="" textlink="">
      <xdr:nvSpPr>
        <xdr:cNvPr id="316" name="円/楕円 315"/>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90441</xdr:rowOff>
    </xdr:from>
    <xdr:ext cx="762000" cy="259045"/>
    <xdr:sp macro="" textlink="">
      <xdr:nvSpPr>
        <xdr:cNvPr id="317"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18" name="円/楕円 317"/>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19" name="テキスト ボックス 318"/>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20" name="円/楕円 319"/>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21" name="テキスト ボックス 320"/>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22" name="円/楕円 321"/>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23" name="テキスト ボックス 322"/>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4" name="円/楕円 323"/>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25" name="テキスト ボックス 324"/>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公債費に係る経常収支比率は類似団体の平均値を</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２</a:t>
          </a:r>
          <a:r>
            <a:rPr lang="ja-JP" altLang="ja-JP" sz="1400" b="0" i="0" baseline="0">
              <a:solidFill>
                <a:schemeClr val="dk1"/>
              </a:solidFill>
              <a:effectLst/>
              <a:latin typeface="+mn-lt"/>
              <a:ea typeface="+mn-ea"/>
              <a:cs typeface="+mn-cs"/>
            </a:rPr>
            <a:t>ポイント上回っている。今後も新規地方債については、事業の規模や必要性、交付税算入の有無などを考慮して抑制していく。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66039</xdr:rowOff>
    </xdr:from>
    <xdr:to>
      <xdr:col>7</xdr:col>
      <xdr:colOff>15875</xdr:colOff>
      <xdr:row>78</xdr:row>
      <xdr:rowOff>96520</xdr:rowOff>
    </xdr:to>
    <xdr:cxnSp macro="">
      <xdr:nvCxnSpPr>
        <xdr:cNvPr id="358" name="直線コネクタ 357"/>
        <xdr:cNvCxnSpPr/>
      </xdr:nvCxnSpPr>
      <xdr:spPr>
        <a:xfrm>
          <a:off x="3987800" y="134391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66039</xdr:rowOff>
    </xdr:from>
    <xdr:to>
      <xdr:col>5</xdr:col>
      <xdr:colOff>549275</xdr:colOff>
      <xdr:row>78</xdr:row>
      <xdr:rowOff>149861</xdr:rowOff>
    </xdr:to>
    <xdr:cxnSp macro="">
      <xdr:nvCxnSpPr>
        <xdr:cNvPr id="361" name="直線コネクタ 360"/>
        <xdr:cNvCxnSpPr/>
      </xdr:nvCxnSpPr>
      <xdr:spPr>
        <a:xfrm flipV="1">
          <a:off x="3098800" y="134391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79</xdr:row>
      <xdr:rowOff>8889</xdr:rowOff>
    </xdr:to>
    <xdr:cxnSp macro="">
      <xdr:nvCxnSpPr>
        <xdr:cNvPr id="364" name="直線コネクタ 363"/>
        <xdr:cNvCxnSpPr/>
      </xdr:nvCxnSpPr>
      <xdr:spPr>
        <a:xfrm flipV="1">
          <a:off x="2209800" y="13522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165100</xdr:rowOff>
    </xdr:from>
    <xdr:to>
      <xdr:col>3</xdr:col>
      <xdr:colOff>142875</xdr:colOff>
      <xdr:row>79</xdr:row>
      <xdr:rowOff>8889</xdr:rowOff>
    </xdr:to>
    <xdr:cxnSp macro="">
      <xdr:nvCxnSpPr>
        <xdr:cNvPr id="367" name="直線コネクタ 366"/>
        <xdr:cNvCxnSpPr/>
      </xdr:nvCxnSpPr>
      <xdr:spPr>
        <a:xfrm>
          <a:off x="1320800" y="13538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45720</xdr:rowOff>
    </xdr:from>
    <xdr:to>
      <xdr:col>7</xdr:col>
      <xdr:colOff>66675</xdr:colOff>
      <xdr:row>78</xdr:row>
      <xdr:rowOff>147320</xdr:rowOff>
    </xdr:to>
    <xdr:sp macro="" textlink="">
      <xdr:nvSpPr>
        <xdr:cNvPr id="377" name="円/楕円 376"/>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17797</xdr:rowOff>
    </xdr:from>
    <xdr:ext cx="762000" cy="259045"/>
    <xdr:sp macro="" textlink="">
      <xdr:nvSpPr>
        <xdr:cNvPr id="378"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15239</xdr:rowOff>
    </xdr:from>
    <xdr:to>
      <xdr:col>5</xdr:col>
      <xdr:colOff>600075</xdr:colOff>
      <xdr:row>78</xdr:row>
      <xdr:rowOff>116839</xdr:rowOff>
    </xdr:to>
    <xdr:sp macro="" textlink="">
      <xdr:nvSpPr>
        <xdr:cNvPr id="379" name="円/楕円 378"/>
        <xdr:cNvSpPr/>
      </xdr:nvSpPr>
      <xdr:spPr>
        <a:xfrm>
          <a:off x="3937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101616</xdr:rowOff>
    </xdr:from>
    <xdr:ext cx="736600" cy="259045"/>
    <xdr:sp macro="" textlink="">
      <xdr:nvSpPr>
        <xdr:cNvPr id="380" name="テキスト ボックス 379"/>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81" name="円/楕円 380"/>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82" name="テキスト ボックス 381"/>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129539</xdr:rowOff>
    </xdr:from>
    <xdr:to>
      <xdr:col>3</xdr:col>
      <xdr:colOff>193675</xdr:colOff>
      <xdr:row>79</xdr:row>
      <xdr:rowOff>59689</xdr:rowOff>
    </xdr:to>
    <xdr:sp macro="" textlink="">
      <xdr:nvSpPr>
        <xdr:cNvPr id="383" name="円/楕円 382"/>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44466</xdr:rowOff>
    </xdr:from>
    <xdr:ext cx="762000" cy="259045"/>
    <xdr:sp macro="" textlink="">
      <xdr:nvSpPr>
        <xdr:cNvPr id="384" name="テキスト ボックス 383"/>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5" name="円/楕円 384"/>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29227</xdr:rowOff>
    </xdr:from>
    <xdr:ext cx="762000" cy="259045"/>
    <xdr:sp macro="" textlink="">
      <xdr:nvSpPr>
        <xdr:cNvPr id="386" name="テキスト ボックス 385"/>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公債費以外の経費に係る経常収支比率は、前年度から</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２</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０</a:t>
          </a:r>
          <a:r>
            <a:rPr lang="ja-JP" altLang="ja-JP" sz="1400" b="0" i="0" baseline="0">
              <a:solidFill>
                <a:schemeClr val="dk1"/>
              </a:solidFill>
              <a:effectLst/>
              <a:latin typeface="+mn-lt"/>
              <a:ea typeface="+mn-ea"/>
              <a:cs typeface="+mn-cs"/>
            </a:rPr>
            <a:t>ポイント</a:t>
          </a:r>
          <a:r>
            <a:rPr lang="ja-JP" altLang="en-US" sz="1400" b="0" i="0" baseline="0">
              <a:solidFill>
                <a:schemeClr val="dk1"/>
              </a:solidFill>
              <a:effectLst/>
              <a:latin typeface="+mn-lt"/>
              <a:ea typeface="+mn-ea"/>
              <a:cs typeface="+mn-cs"/>
            </a:rPr>
            <a:t>上昇</a:t>
          </a:r>
          <a:r>
            <a:rPr lang="ja-JP" altLang="ja-JP" sz="1400" b="0" i="0" baseline="0">
              <a:solidFill>
                <a:schemeClr val="dk1"/>
              </a:solidFill>
              <a:effectLst/>
              <a:latin typeface="+mn-lt"/>
              <a:ea typeface="+mn-ea"/>
              <a:cs typeface="+mn-cs"/>
            </a:rPr>
            <a:t>し</a:t>
          </a:r>
          <a:r>
            <a:rPr lang="ja-JP" altLang="en-US" sz="1400" b="0" i="0" baseline="0">
              <a:solidFill>
                <a:schemeClr val="dk1"/>
              </a:solidFill>
              <a:effectLst/>
              <a:latin typeface="+mn-lt"/>
              <a:ea typeface="+mn-ea"/>
              <a:cs typeface="+mn-cs"/>
            </a:rPr>
            <a:t>たが</a:t>
          </a:r>
          <a:r>
            <a:rPr lang="ja-JP" altLang="ja-JP" sz="1400" b="0" i="0" baseline="0">
              <a:solidFill>
                <a:schemeClr val="dk1"/>
              </a:solidFill>
              <a:effectLst/>
              <a:latin typeface="+mn-lt"/>
              <a:ea typeface="+mn-ea"/>
              <a:cs typeface="+mn-cs"/>
            </a:rPr>
            <a:t>、類似団体の平均値を３．</a:t>
          </a:r>
          <a:r>
            <a:rPr lang="ja-JP" altLang="en-US" sz="1400" b="0" i="0" baseline="0">
              <a:solidFill>
                <a:schemeClr val="dk1"/>
              </a:solidFill>
              <a:effectLst/>
              <a:latin typeface="+mn-lt"/>
              <a:ea typeface="+mn-ea"/>
              <a:cs typeface="+mn-cs"/>
            </a:rPr>
            <a:t>０</a:t>
          </a:r>
          <a:r>
            <a:rPr lang="ja-JP" altLang="ja-JP" sz="1400" b="0" i="0" baseline="0">
              <a:solidFill>
                <a:schemeClr val="dk1"/>
              </a:solidFill>
              <a:effectLst/>
              <a:latin typeface="+mn-lt"/>
              <a:ea typeface="+mn-ea"/>
              <a:cs typeface="+mn-cs"/>
            </a:rPr>
            <a:t>ポイント下回っている。今後も事務事業の見直しを進め、経常経費の削減を図る。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138430</xdr:rowOff>
    </xdr:from>
    <xdr:to>
      <xdr:col>24</xdr:col>
      <xdr:colOff>31750</xdr:colOff>
      <xdr:row>76</xdr:row>
      <xdr:rowOff>58420</xdr:rowOff>
    </xdr:to>
    <xdr:cxnSp macro="">
      <xdr:nvCxnSpPr>
        <xdr:cNvPr id="417" name="直線コネクタ 416"/>
        <xdr:cNvCxnSpPr/>
      </xdr:nvCxnSpPr>
      <xdr:spPr>
        <a:xfrm>
          <a:off x="15671800" y="129971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76</xdr:row>
      <xdr:rowOff>53848</xdr:rowOff>
    </xdr:to>
    <xdr:cxnSp macro="">
      <xdr:nvCxnSpPr>
        <xdr:cNvPr id="420" name="直線コネクタ 419"/>
        <xdr:cNvCxnSpPr/>
      </xdr:nvCxnSpPr>
      <xdr:spPr>
        <a:xfrm flipV="1">
          <a:off x="14782800" y="129971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26415</xdr:rowOff>
    </xdr:from>
    <xdr:to>
      <xdr:col>21</xdr:col>
      <xdr:colOff>361950</xdr:colOff>
      <xdr:row>76</xdr:row>
      <xdr:rowOff>53848</xdr:rowOff>
    </xdr:to>
    <xdr:cxnSp macro="">
      <xdr:nvCxnSpPr>
        <xdr:cNvPr id="423" name="直線コネクタ 422"/>
        <xdr:cNvCxnSpPr/>
      </xdr:nvCxnSpPr>
      <xdr:spPr>
        <a:xfrm>
          <a:off x="13893800" y="130566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110998</xdr:rowOff>
    </xdr:from>
    <xdr:to>
      <xdr:col>20</xdr:col>
      <xdr:colOff>158750</xdr:colOff>
      <xdr:row>76</xdr:row>
      <xdr:rowOff>26415</xdr:rowOff>
    </xdr:to>
    <xdr:cxnSp macro="">
      <xdr:nvCxnSpPr>
        <xdr:cNvPr id="426" name="直線コネクタ 425"/>
        <xdr:cNvCxnSpPr/>
      </xdr:nvCxnSpPr>
      <xdr:spPr>
        <a:xfrm>
          <a:off x="13004800" y="129697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36" name="円/楕円 435"/>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37"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87630</xdr:rowOff>
    </xdr:from>
    <xdr:to>
      <xdr:col>22</xdr:col>
      <xdr:colOff>615950</xdr:colOff>
      <xdr:row>76</xdr:row>
      <xdr:rowOff>17780</xdr:rowOff>
    </xdr:to>
    <xdr:sp macro="" textlink="">
      <xdr:nvSpPr>
        <xdr:cNvPr id="438" name="円/楕円 437"/>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27957</xdr:rowOff>
    </xdr:from>
    <xdr:ext cx="736600" cy="259045"/>
    <xdr:sp macro="" textlink="">
      <xdr:nvSpPr>
        <xdr:cNvPr id="439" name="テキスト ボックス 438"/>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xdr:rowOff>
    </xdr:from>
    <xdr:to>
      <xdr:col>21</xdr:col>
      <xdr:colOff>412750</xdr:colOff>
      <xdr:row>76</xdr:row>
      <xdr:rowOff>104648</xdr:rowOff>
    </xdr:to>
    <xdr:sp macro="" textlink="">
      <xdr:nvSpPr>
        <xdr:cNvPr id="440" name="円/楕円 439"/>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114825</xdr:rowOff>
    </xdr:from>
    <xdr:ext cx="762000" cy="259045"/>
    <xdr:sp macro="" textlink="">
      <xdr:nvSpPr>
        <xdr:cNvPr id="441" name="テキスト ボックス 440"/>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147065</xdr:rowOff>
    </xdr:from>
    <xdr:to>
      <xdr:col>20</xdr:col>
      <xdr:colOff>209550</xdr:colOff>
      <xdr:row>76</xdr:row>
      <xdr:rowOff>77215</xdr:rowOff>
    </xdr:to>
    <xdr:sp macro="" textlink="">
      <xdr:nvSpPr>
        <xdr:cNvPr id="442" name="円/楕円 441"/>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87393</xdr:rowOff>
    </xdr:from>
    <xdr:ext cx="762000" cy="259045"/>
    <xdr:sp macro="" textlink="">
      <xdr:nvSpPr>
        <xdr:cNvPr id="443" name="テキスト ボックス 442"/>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60198</xdr:rowOff>
    </xdr:from>
    <xdr:to>
      <xdr:col>19</xdr:col>
      <xdr:colOff>6350</xdr:colOff>
      <xdr:row>75</xdr:row>
      <xdr:rowOff>161798</xdr:rowOff>
    </xdr:to>
    <xdr:sp macro="" textlink="">
      <xdr:nvSpPr>
        <xdr:cNvPr id="444" name="円/楕円 443"/>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525</xdr:rowOff>
    </xdr:from>
    <xdr:ext cx="762000" cy="259045"/>
    <xdr:sp macro="" textlink="">
      <xdr:nvSpPr>
        <xdr:cNvPr id="445" name="テキスト ボックス 444"/>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徳島県石井町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43474</xdr:rowOff>
    </xdr:from>
    <xdr:to>
      <xdr:col>4</xdr:col>
      <xdr:colOff>1117600</xdr:colOff>
      <xdr:row>18</xdr:row>
      <xdr:rowOff>53706</xdr:rowOff>
    </xdr:to>
    <xdr:cxnSp macro="">
      <xdr:nvCxnSpPr>
        <xdr:cNvPr id="52" name="直線コネクタ 51"/>
        <xdr:cNvCxnSpPr/>
      </xdr:nvCxnSpPr>
      <xdr:spPr bwMode="auto">
        <a:xfrm flipV="1">
          <a:off x="5003800" y="3177199"/>
          <a:ext cx="647700" cy="10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51333</xdr:rowOff>
    </xdr:from>
    <xdr:to>
      <xdr:col>4</xdr:col>
      <xdr:colOff>469900</xdr:colOff>
      <xdr:row>18</xdr:row>
      <xdr:rowOff>53706</xdr:rowOff>
    </xdr:to>
    <xdr:cxnSp macro="">
      <xdr:nvCxnSpPr>
        <xdr:cNvPr id="55" name="直線コネクタ 54"/>
        <xdr:cNvCxnSpPr/>
      </xdr:nvCxnSpPr>
      <xdr:spPr bwMode="auto">
        <a:xfrm>
          <a:off x="4305300" y="3185058"/>
          <a:ext cx="698500" cy="2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44279</xdr:rowOff>
    </xdr:from>
    <xdr:to>
      <xdr:col>3</xdr:col>
      <xdr:colOff>904875</xdr:colOff>
      <xdr:row>18</xdr:row>
      <xdr:rowOff>51333</xdr:rowOff>
    </xdr:to>
    <xdr:cxnSp macro="">
      <xdr:nvCxnSpPr>
        <xdr:cNvPr id="58" name="直線コネクタ 57"/>
        <xdr:cNvCxnSpPr/>
      </xdr:nvCxnSpPr>
      <xdr:spPr bwMode="auto">
        <a:xfrm>
          <a:off x="3606800" y="3178004"/>
          <a:ext cx="698500" cy="7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40850</xdr:rowOff>
    </xdr:from>
    <xdr:to>
      <xdr:col>3</xdr:col>
      <xdr:colOff>206375</xdr:colOff>
      <xdr:row>18</xdr:row>
      <xdr:rowOff>44279</xdr:rowOff>
    </xdr:to>
    <xdr:cxnSp macro="">
      <xdr:nvCxnSpPr>
        <xdr:cNvPr id="61" name="直線コネクタ 60"/>
        <xdr:cNvCxnSpPr/>
      </xdr:nvCxnSpPr>
      <xdr:spPr bwMode="auto">
        <a:xfrm>
          <a:off x="2908300" y="3174575"/>
          <a:ext cx="6985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164124</xdr:rowOff>
    </xdr:from>
    <xdr:to>
      <xdr:col>5</xdr:col>
      <xdr:colOff>34925</xdr:colOff>
      <xdr:row>18</xdr:row>
      <xdr:rowOff>94274</xdr:rowOff>
    </xdr:to>
    <xdr:sp macro="" textlink="">
      <xdr:nvSpPr>
        <xdr:cNvPr id="71" name="円/楕円 70"/>
        <xdr:cNvSpPr/>
      </xdr:nvSpPr>
      <xdr:spPr bwMode="auto">
        <a:xfrm>
          <a:off x="5600700" y="3126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136201</xdr:rowOff>
    </xdr:from>
    <xdr:ext cx="762000" cy="259045"/>
    <xdr:sp macro="" textlink="">
      <xdr:nvSpPr>
        <xdr:cNvPr id="72" name="人口1人当たり決算額の推移該当値テキスト130"/>
        <xdr:cNvSpPr txBox="1"/>
      </xdr:nvSpPr>
      <xdr:spPr>
        <a:xfrm>
          <a:off x="5740400" y="30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69,798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2906</xdr:rowOff>
    </xdr:from>
    <xdr:to>
      <xdr:col>4</xdr:col>
      <xdr:colOff>520700</xdr:colOff>
      <xdr:row>18</xdr:row>
      <xdr:rowOff>104506</xdr:rowOff>
    </xdr:to>
    <xdr:sp macro="" textlink="">
      <xdr:nvSpPr>
        <xdr:cNvPr id="73" name="円/楕円 72"/>
        <xdr:cNvSpPr/>
      </xdr:nvSpPr>
      <xdr:spPr bwMode="auto">
        <a:xfrm>
          <a:off x="4953000" y="313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89283</xdr:rowOff>
    </xdr:from>
    <xdr:ext cx="736600" cy="259045"/>
    <xdr:sp macro="" textlink="">
      <xdr:nvSpPr>
        <xdr:cNvPr id="74" name="テキスト ボックス 73"/>
        <xdr:cNvSpPr txBox="1"/>
      </xdr:nvSpPr>
      <xdr:spPr>
        <a:xfrm>
          <a:off x="4622800" y="3223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68,858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533</xdr:rowOff>
    </xdr:from>
    <xdr:to>
      <xdr:col>3</xdr:col>
      <xdr:colOff>955675</xdr:colOff>
      <xdr:row>18</xdr:row>
      <xdr:rowOff>102133</xdr:rowOff>
    </xdr:to>
    <xdr:sp macro="" textlink="">
      <xdr:nvSpPr>
        <xdr:cNvPr id="75" name="円/楕円 74"/>
        <xdr:cNvSpPr/>
      </xdr:nvSpPr>
      <xdr:spPr bwMode="auto">
        <a:xfrm>
          <a:off x="4254500" y="3134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86910</xdr:rowOff>
    </xdr:from>
    <xdr:ext cx="762000" cy="259045"/>
    <xdr:sp macro="" textlink="">
      <xdr:nvSpPr>
        <xdr:cNvPr id="76" name="テキスト ボックス 75"/>
        <xdr:cNvSpPr txBox="1"/>
      </xdr:nvSpPr>
      <xdr:spPr>
        <a:xfrm>
          <a:off x="3924300" y="322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69,076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164929</xdr:rowOff>
    </xdr:from>
    <xdr:to>
      <xdr:col>3</xdr:col>
      <xdr:colOff>257175</xdr:colOff>
      <xdr:row>18</xdr:row>
      <xdr:rowOff>95079</xdr:rowOff>
    </xdr:to>
    <xdr:sp macro="" textlink="">
      <xdr:nvSpPr>
        <xdr:cNvPr id="77" name="円/楕円 76"/>
        <xdr:cNvSpPr/>
      </xdr:nvSpPr>
      <xdr:spPr bwMode="auto">
        <a:xfrm>
          <a:off x="3556000" y="3127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79856</xdr:rowOff>
    </xdr:from>
    <xdr:ext cx="762000" cy="259045"/>
    <xdr:sp macro="" textlink="">
      <xdr:nvSpPr>
        <xdr:cNvPr id="78" name="テキスト ボックス 77"/>
        <xdr:cNvSpPr txBox="1"/>
      </xdr:nvSpPr>
      <xdr:spPr>
        <a:xfrm>
          <a:off x="3225800" y="321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69,724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161500</xdr:rowOff>
    </xdr:from>
    <xdr:to>
      <xdr:col>2</xdr:col>
      <xdr:colOff>692150</xdr:colOff>
      <xdr:row>18</xdr:row>
      <xdr:rowOff>91650</xdr:rowOff>
    </xdr:to>
    <xdr:sp macro="" textlink="">
      <xdr:nvSpPr>
        <xdr:cNvPr id="79" name="円/楕円 78"/>
        <xdr:cNvSpPr/>
      </xdr:nvSpPr>
      <xdr:spPr bwMode="auto">
        <a:xfrm>
          <a:off x="2857500" y="3123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76428</xdr:rowOff>
    </xdr:from>
    <xdr:ext cx="762000" cy="259045"/>
    <xdr:sp macro="" textlink="">
      <xdr:nvSpPr>
        <xdr:cNvPr id="80" name="テキスト ボックス 79"/>
        <xdr:cNvSpPr txBox="1"/>
      </xdr:nvSpPr>
      <xdr:spPr>
        <a:xfrm>
          <a:off x="2527300" y="321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201850</xdr:rowOff>
    </xdr:from>
    <xdr:to>
      <xdr:col>4</xdr:col>
      <xdr:colOff>1117600</xdr:colOff>
      <xdr:row>35</xdr:row>
      <xdr:rowOff>240875</xdr:rowOff>
    </xdr:to>
    <xdr:cxnSp macro="">
      <xdr:nvCxnSpPr>
        <xdr:cNvPr id="115" name="直線コネクタ 114"/>
        <xdr:cNvCxnSpPr/>
      </xdr:nvCxnSpPr>
      <xdr:spPr bwMode="auto">
        <a:xfrm>
          <a:off x="5003800" y="6812200"/>
          <a:ext cx="647700" cy="39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225652</xdr:rowOff>
    </xdr:from>
    <xdr:ext cx="762000" cy="259045"/>
    <xdr:sp macro="" textlink="">
      <xdr:nvSpPr>
        <xdr:cNvPr id="116" name="人口1人当たり決算額の推移平均値テキスト445"/>
        <xdr:cNvSpPr txBox="1"/>
      </xdr:nvSpPr>
      <xdr:spPr>
        <a:xfrm>
          <a:off x="5740400" y="6836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192249</xdr:rowOff>
    </xdr:from>
    <xdr:to>
      <xdr:col>4</xdr:col>
      <xdr:colOff>469900</xdr:colOff>
      <xdr:row>35</xdr:row>
      <xdr:rowOff>201850</xdr:rowOff>
    </xdr:to>
    <xdr:cxnSp macro="">
      <xdr:nvCxnSpPr>
        <xdr:cNvPr id="118" name="直線コネクタ 117"/>
        <xdr:cNvCxnSpPr/>
      </xdr:nvCxnSpPr>
      <xdr:spPr bwMode="auto">
        <a:xfrm>
          <a:off x="4305300" y="6802599"/>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133531</xdr:rowOff>
    </xdr:from>
    <xdr:to>
      <xdr:col>3</xdr:col>
      <xdr:colOff>904875</xdr:colOff>
      <xdr:row>35</xdr:row>
      <xdr:rowOff>192249</xdr:rowOff>
    </xdr:to>
    <xdr:cxnSp macro="">
      <xdr:nvCxnSpPr>
        <xdr:cNvPr id="121" name="直線コネクタ 120"/>
        <xdr:cNvCxnSpPr/>
      </xdr:nvCxnSpPr>
      <xdr:spPr bwMode="auto">
        <a:xfrm>
          <a:off x="3606800" y="6743881"/>
          <a:ext cx="698500" cy="58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124518</xdr:rowOff>
    </xdr:from>
    <xdr:to>
      <xdr:col>3</xdr:col>
      <xdr:colOff>206375</xdr:colOff>
      <xdr:row>35</xdr:row>
      <xdr:rowOff>133531</xdr:rowOff>
    </xdr:to>
    <xdr:cxnSp macro="">
      <xdr:nvCxnSpPr>
        <xdr:cNvPr id="124" name="直線コネクタ 123"/>
        <xdr:cNvCxnSpPr/>
      </xdr:nvCxnSpPr>
      <xdr:spPr bwMode="auto">
        <a:xfrm>
          <a:off x="2908300" y="6734868"/>
          <a:ext cx="698500" cy="9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190075</xdr:rowOff>
    </xdr:from>
    <xdr:to>
      <xdr:col>5</xdr:col>
      <xdr:colOff>34925</xdr:colOff>
      <xdr:row>35</xdr:row>
      <xdr:rowOff>291675</xdr:rowOff>
    </xdr:to>
    <xdr:sp macro="" textlink="">
      <xdr:nvSpPr>
        <xdr:cNvPr id="134" name="円/楕円 133"/>
        <xdr:cNvSpPr/>
      </xdr:nvSpPr>
      <xdr:spPr bwMode="auto">
        <a:xfrm>
          <a:off x="5600700" y="6800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35152</xdr:rowOff>
    </xdr:from>
    <xdr:ext cx="762000" cy="259045"/>
    <xdr:sp macro="" textlink="">
      <xdr:nvSpPr>
        <xdr:cNvPr id="135" name="人口1人当たり決算額の推移該当値テキスト445"/>
        <xdr:cNvSpPr txBox="1"/>
      </xdr:nvSpPr>
      <xdr:spPr>
        <a:xfrm>
          <a:off x="5740400" y="664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151050</xdr:rowOff>
    </xdr:from>
    <xdr:to>
      <xdr:col>4</xdr:col>
      <xdr:colOff>520700</xdr:colOff>
      <xdr:row>35</xdr:row>
      <xdr:rowOff>252650</xdr:rowOff>
    </xdr:to>
    <xdr:sp macro="" textlink="">
      <xdr:nvSpPr>
        <xdr:cNvPr id="136" name="円/楕円 135"/>
        <xdr:cNvSpPr/>
      </xdr:nvSpPr>
      <xdr:spPr bwMode="auto">
        <a:xfrm>
          <a:off x="4953000" y="6761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237427</xdr:rowOff>
    </xdr:from>
    <xdr:ext cx="736600" cy="259045"/>
    <xdr:sp macro="" textlink="">
      <xdr:nvSpPr>
        <xdr:cNvPr id="137" name="テキスト ボックス 136"/>
        <xdr:cNvSpPr txBox="1"/>
      </xdr:nvSpPr>
      <xdr:spPr>
        <a:xfrm>
          <a:off x="4622800" y="684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141449</xdr:rowOff>
    </xdr:from>
    <xdr:to>
      <xdr:col>3</xdr:col>
      <xdr:colOff>955675</xdr:colOff>
      <xdr:row>35</xdr:row>
      <xdr:rowOff>243049</xdr:rowOff>
    </xdr:to>
    <xdr:sp macro="" textlink="">
      <xdr:nvSpPr>
        <xdr:cNvPr id="138" name="円/楕円 137"/>
        <xdr:cNvSpPr/>
      </xdr:nvSpPr>
      <xdr:spPr bwMode="auto">
        <a:xfrm>
          <a:off x="4254500" y="675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227826</xdr:rowOff>
    </xdr:from>
    <xdr:ext cx="762000" cy="259045"/>
    <xdr:sp macro="" textlink="">
      <xdr:nvSpPr>
        <xdr:cNvPr id="139" name="テキスト ボックス 138"/>
        <xdr:cNvSpPr txBox="1"/>
      </xdr:nvSpPr>
      <xdr:spPr>
        <a:xfrm>
          <a:off x="3924300" y="683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82731</xdr:rowOff>
    </xdr:from>
    <xdr:to>
      <xdr:col>3</xdr:col>
      <xdr:colOff>257175</xdr:colOff>
      <xdr:row>35</xdr:row>
      <xdr:rowOff>184331</xdr:rowOff>
    </xdr:to>
    <xdr:sp macro="" textlink="">
      <xdr:nvSpPr>
        <xdr:cNvPr id="140" name="円/楕円 139"/>
        <xdr:cNvSpPr/>
      </xdr:nvSpPr>
      <xdr:spPr bwMode="auto">
        <a:xfrm>
          <a:off x="3556000" y="6693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169108</xdr:rowOff>
    </xdr:from>
    <xdr:ext cx="762000" cy="259045"/>
    <xdr:sp macro="" textlink="">
      <xdr:nvSpPr>
        <xdr:cNvPr id="141" name="テキスト ボックス 140"/>
        <xdr:cNvSpPr txBox="1"/>
      </xdr:nvSpPr>
      <xdr:spPr>
        <a:xfrm>
          <a:off x="3225800" y="677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73718</xdr:rowOff>
    </xdr:from>
    <xdr:to>
      <xdr:col>2</xdr:col>
      <xdr:colOff>692150</xdr:colOff>
      <xdr:row>35</xdr:row>
      <xdr:rowOff>175318</xdr:rowOff>
    </xdr:to>
    <xdr:sp macro="" textlink="">
      <xdr:nvSpPr>
        <xdr:cNvPr id="142" name="円/楕円 141"/>
        <xdr:cNvSpPr/>
      </xdr:nvSpPr>
      <xdr:spPr bwMode="auto">
        <a:xfrm>
          <a:off x="2857500" y="6684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160095</xdr:rowOff>
    </xdr:from>
    <xdr:ext cx="762000" cy="259045"/>
    <xdr:sp macro="" textlink="">
      <xdr:nvSpPr>
        <xdr:cNvPr id="143" name="テキスト ボックス 142"/>
        <xdr:cNvSpPr txBox="1"/>
      </xdr:nvSpPr>
      <xdr:spPr>
        <a:xfrm>
          <a:off x="2527300" y="677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近年は、実質収支額は大きな増減がなく、実質単年度収支も黒字で推移している。収支状況が黒字で安定しているため、</a:t>
          </a:r>
          <a:r>
            <a:rPr lang="ja-JP" altLang="en-US" sz="1400" b="0" i="0" baseline="0">
              <a:solidFill>
                <a:schemeClr val="dk1"/>
              </a:solidFill>
              <a:effectLst/>
              <a:latin typeface="+mn-lt"/>
              <a:ea typeface="+mn-ea"/>
              <a:cs typeface="+mn-cs"/>
            </a:rPr>
            <a:t>財政調整基金の</a:t>
          </a:r>
          <a:r>
            <a:rPr lang="ja-JP" altLang="ja-JP" sz="1400" b="0" i="0" baseline="0">
              <a:solidFill>
                <a:schemeClr val="dk1"/>
              </a:solidFill>
              <a:effectLst/>
              <a:latin typeface="+mn-lt"/>
              <a:ea typeface="+mn-ea"/>
              <a:cs typeface="+mn-cs"/>
            </a:rPr>
            <a:t>積立</a:t>
          </a:r>
          <a:r>
            <a:rPr lang="ja-JP" altLang="en-US" sz="1400" b="0" i="0" baseline="0">
              <a:solidFill>
                <a:schemeClr val="dk1"/>
              </a:solidFill>
              <a:effectLst/>
              <a:latin typeface="+mn-lt"/>
              <a:ea typeface="+mn-ea"/>
              <a:cs typeface="+mn-cs"/>
            </a:rPr>
            <a:t>ができ</a:t>
          </a:r>
          <a:r>
            <a:rPr lang="ja-JP" altLang="ja-JP" sz="1400" b="0" i="0" baseline="0">
              <a:solidFill>
                <a:schemeClr val="dk1"/>
              </a:solidFill>
              <a:effectLst/>
              <a:latin typeface="+mn-lt"/>
              <a:ea typeface="+mn-ea"/>
              <a:cs typeface="+mn-cs"/>
            </a:rPr>
            <a:t>ており、基金残高が増加している。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mn-lt"/>
              <a:ea typeface="+mn-ea"/>
              <a:cs typeface="+mn-cs"/>
            </a:rPr>
            <a:t>一般会計、特別会計、公営企業会計の全てにおいて、赤字となっている会計はなく、連結実質赤字比率が算出されない状況が続いている。今後も各会計の基盤となる保険税や料金収入等を安定的に確保し、適正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effectLst/>
              <a:latin typeface="+mn-lt"/>
              <a:ea typeface="+mn-ea"/>
              <a:cs typeface="+mn-cs"/>
            </a:rPr>
            <a:t>過去の大型事業に係る地方債の償還終了</a:t>
          </a:r>
          <a:r>
            <a:rPr lang="ja-JP" altLang="en-US" sz="1400" b="0" i="0" baseline="0">
              <a:solidFill>
                <a:schemeClr val="dk1"/>
              </a:solidFill>
              <a:effectLst/>
              <a:latin typeface="+mn-lt"/>
              <a:ea typeface="+mn-ea"/>
              <a:cs typeface="+mn-cs"/>
            </a:rPr>
            <a:t>及び</a:t>
          </a:r>
          <a:r>
            <a:rPr lang="ja-JP" altLang="ja-JP" sz="1400" b="0" i="0" baseline="0">
              <a:solidFill>
                <a:schemeClr val="dk1"/>
              </a:solidFill>
              <a:effectLst/>
              <a:latin typeface="+mn-lt"/>
              <a:ea typeface="+mn-ea"/>
              <a:cs typeface="+mn-cs"/>
            </a:rPr>
            <a:t>新規地方債の発行抑制により</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元利償還金は減少傾向にある。</a:t>
          </a:r>
          <a:endParaRPr lang="ja-JP" altLang="ja-JP" sz="1400">
            <a:effectLst/>
          </a:endParaRPr>
        </a:p>
        <a:p>
          <a:r>
            <a:rPr lang="ja-JP" altLang="ja-JP" sz="1400" b="0" i="0" baseline="0">
              <a:solidFill>
                <a:schemeClr val="dk1"/>
              </a:solidFill>
              <a:effectLst/>
              <a:latin typeface="+mn-lt"/>
              <a:ea typeface="+mn-ea"/>
              <a:cs typeface="+mn-cs"/>
            </a:rPr>
            <a:t>今後も新規地方債の発行については基本的に抑制しつつ、実施が不可欠な大型事業に係る財源確保にあたっては、補助金及び交付税措置のある地方債の活用を念頭に置き、実質公債費比率の分子の増加を最小限に抑え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平成２６年度は、</a:t>
          </a:r>
          <a:r>
            <a:rPr lang="ja-JP" altLang="ja-JP" sz="1400" b="0" i="0" baseline="0">
              <a:solidFill>
                <a:schemeClr val="dk1"/>
              </a:solidFill>
              <a:effectLst/>
              <a:latin typeface="+mn-lt"/>
              <a:ea typeface="+mn-ea"/>
              <a:cs typeface="+mn-cs"/>
            </a:rPr>
            <a:t>過去の大型事業に係る地方債の償還終了により地方債現在高</a:t>
          </a:r>
          <a:r>
            <a:rPr lang="ja-JP" altLang="en-US" sz="1400" b="0" i="0" baseline="0">
              <a:solidFill>
                <a:schemeClr val="dk1"/>
              </a:solidFill>
              <a:effectLst/>
              <a:latin typeface="+mn-lt"/>
              <a:ea typeface="+mn-ea"/>
              <a:cs typeface="+mn-cs"/>
            </a:rPr>
            <a:t>は</a:t>
          </a:r>
          <a:r>
            <a:rPr lang="ja-JP" altLang="ja-JP" sz="1400" b="0" i="0" baseline="0">
              <a:solidFill>
                <a:schemeClr val="dk1"/>
              </a:solidFill>
              <a:effectLst/>
              <a:latin typeface="+mn-lt"/>
              <a:ea typeface="+mn-ea"/>
              <a:cs typeface="+mn-cs"/>
            </a:rPr>
            <a:t>減少して</a:t>
          </a:r>
          <a:r>
            <a:rPr lang="ja-JP" altLang="en-US" sz="1400" b="0" i="0" baseline="0">
              <a:solidFill>
                <a:schemeClr val="dk1"/>
              </a:solidFill>
              <a:effectLst/>
              <a:latin typeface="+mn-lt"/>
              <a:ea typeface="+mn-ea"/>
              <a:cs typeface="+mn-cs"/>
            </a:rPr>
            <a:t>いるが</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新庁舎建設に伴う庁舎建設基金の取崩しにより、充当可能基金が減額となり、充当可能財源等は減少している。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しかしながら、将来負担比率の分子は負数であるため将来負担比率は算出されていない。今後も現状を維持し、</a:t>
          </a:r>
          <a:r>
            <a:rPr lang="ja-JP" altLang="ja-JP" sz="1400" b="0" i="0" baseline="0">
              <a:solidFill>
                <a:schemeClr val="dk1"/>
              </a:solidFill>
              <a:effectLst/>
              <a:latin typeface="+mn-lt"/>
              <a:ea typeface="+mn-ea"/>
              <a:cs typeface="+mn-cs"/>
            </a:rPr>
            <a:t>健全な財政運営を行えるよう努める。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9760812</v>
      </c>
      <c r="BO4" s="349"/>
      <c r="BP4" s="349"/>
      <c r="BQ4" s="349"/>
      <c r="BR4" s="349"/>
      <c r="BS4" s="349"/>
      <c r="BT4" s="349"/>
      <c r="BU4" s="350"/>
      <c r="BV4" s="348">
        <v>8956174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7.9</v>
      </c>
      <c r="CU4" s="355"/>
      <c r="CV4" s="355"/>
      <c r="CW4" s="355"/>
      <c r="CX4" s="355"/>
      <c r="CY4" s="355"/>
      <c r="CZ4" s="355"/>
      <c r="DA4" s="356"/>
      <c r="DB4" s="354">
        <v>6.3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9232818</v>
      </c>
      <c r="BO5" s="386"/>
      <c r="BP5" s="386"/>
      <c r="BQ5" s="386"/>
      <c r="BR5" s="386"/>
      <c r="BS5" s="386"/>
      <c r="BT5" s="386"/>
      <c r="BU5" s="387"/>
      <c r="BV5" s="385">
        <v>8480728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88.6</v>
      </c>
      <c r="CU5" s="383"/>
      <c r="CV5" s="383"/>
      <c r="CW5" s="383"/>
      <c r="CX5" s="383"/>
      <c r="CY5" s="383"/>
      <c r="CZ5" s="383"/>
      <c r="DA5" s="384"/>
      <c r="DB5" s="382">
        <v>86.2</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527994</v>
      </c>
      <c r="BO6" s="386"/>
      <c r="BP6" s="386"/>
      <c r="BQ6" s="386"/>
      <c r="BR6" s="386"/>
      <c r="BS6" s="386"/>
      <c r="BT6" s="386"/>
      <c r="BU6" s="387"/>
      <c r="BV6" s="385">
        <v>475446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95.8</v>
      </c>
      <c r="CU6" s="423"/>
      <c r="CV6" s="423"/>
      <c r="CW6" s="423"/>
      <c r="CX6" s="423"/>
      <c r="CY6" s="423"/>
      <c r="CZ6" s="423"/>
      <c r="DA6" s="424"/>
      <c r="DB6" s="422">
        <v>93.4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76057</v>
      </c>
      <c r="BO7" s="386"/>
      <c r="BP7" s="386"/>
      <c r="BQ7" s="386"/>
      <c r="BR7" s="386"/>
      <c r="BS7" s="386"/>
      <c r="BT7" s="386"/>
      <c r="BU7" s="387"/>
      <c r="BV7" s="385">
        <v>115824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5711908</v>
      </c>
      <c r="CU7" s="386"/>
      <c r="CV7" s="386"/>
      <c r="CW7" s="386"/>
      <c r="CX7" s="386"/>
      <c r="CY7" s="386"/>
      <c r="CZ7" s="386"/>
      <c r="DA7" s="387"/>
      <c r="DB7" s="385">
        <v>5741415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451937</v>
      </c>
      <c r="BO8" s="386"/>
      <c r="BP8" s="386"/>
      <c r="BQ8" s="386"/>
      <c r="BR8" s="386"/>
      <c r="BS8" s="386"/>
      <c r="BT8" s="386"/>
      <c r="BU8" s="387"/>
      <c r="BV8" s="385">
        <v>359622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0.49</v>
      </c>
      <c r="CU8" s="426"/>
      <c r="CV8" s="426"/>
      <c r="CW8" s="426"/>
      <c r="CX8" s="426"/>
      <c r="CY8" s="426"/>
      <c r="CZ8" s="426"/>
      <c r="DA8" s="427"/>
      <c r="DB8" s="425">
        <v>0.49</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25954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92315</v>
      </c>
      <c r="BO9" s="386"/>
      <c r="BP9" s="386"/>
      <c r="BQ9" s="386"/>
      <c r="BR9" s="386"/>
      <c r="BS9" s="386"/>
      <c r="BT9" s="386"/>
      <c r="BU9" s="387"/>
      <c r="BV9" s="385">
        <v>-14091</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15.1</v>
      </c>
      <c r="CU9" s="383"/>
      <c r="CV9" s="383"/>
      <c r="CW9" s="383"/>
      <c r="CX9" s="383"/>
      <c r="CY9" s="383"/>
      <c r="CZ9" s="383"/>
      <c r="DA9" s="384"/>
      <c r="DB9" s="382">
        <v>15.1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26068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181000</v>
      </c>
      <c r="BO10" s="386"/>
      <c r="BP10" s="386"/>
      <c r="BQ10" s="386"/>
      <c r="BR10" s="386"/>
      <c r="BS10" s="386"/>
      <c r="BT10" s="386"/>
      <c r="BU10" s="387"/>
      <c r="BV10" s="385">
        <v>188000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26449</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117000</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26312</v>
      </c>
      <c r="S13" s="467"/>
      <c r="T13" s="467"/>
      <c r="U13" s="467"/>
      <c r="V13" s="468"/>
      <c r="W13" s="401" t="s">
        <v>122</v>
      </c>
      <c r="X13" s="402"/>
      <c r="Y13" s="402"/>
      <c r="Z13" s="402"/>
      <c r="AA13" s="402"/>
      <c r="AB13" s="392"/>
      <c r="AC13" s="436">
        <v>1258</v>
      </c>
      <c r="AD13" s="437"/>
      <c r="AE13" s="437"/>
      <c r="AF13" s="437"/>
      <c r="AG13" s="476"/>
      <c r="AH13" s="436">
        <v>1573</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156315</v>
      </c>
      <c r="BO13" s="386"/>
      <c r="BP13" s="386"/>
      <c r="BQ13" s="386"/>
      <c r="BR13" s="386"/>
      <c r="BS13" s="386"/>
      <c r="BT13" s="386"/>
      <c r="BU13" s="387"/>
      <c r="BV13" s="385">
        <v>173909</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7.4</v>
      </c>
      <c r="CU13" s="383"/>
      <c r="CV13" s="383"/>
      <c r="CW13" s="383"/>
      <c r="CX13" s="383"/>
      <c r="CY13" s="383"/>
      <c r="CZ13" s="383"/>
      <c r="DA13" s="384"/>
      <c r="DB13" s="382">
        <v>7.9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26633</v>
      </c>
      <c r="S14" s="467"/>
      <c r="T14" s="467"/>
      <c r="U14" s="467"/>
      <c r="V14" s="468"/>
      <c r="W14" s="375"/>
      <c r="X14" s="376"/>
      <c r="Y14" s="376"/>
      <c r="Z14" s="376"/>
      <c r="AA14" s="376"/>
      <c r="AB14" s="365"/>
      <c r="AC14" s="469">
        <v>10.8</v>
      </c>
      <c r="AD14" s="470"/>
      <c r="AE14" s="470"/>
      <c r="AF14" s="470"/>
      <c r="AG14" s="471"/>
      <c r="AH14" s="469">
        <v>12.8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26495</v>
      </c>
      <c r="S15" s="467"/>
      <c r="T15" s="467"/>
      <c r="U15" s="467"/>
      <c r="V15" s="468"/>
      <c r="W15" s="401" t="s">
        <v>129</v>
      </c>
      <c r="X15" s="402"/>
      <c r="Y15" s="402"/>
      <c r="Z15" s="402"/>
      <c r="AA15" s="402"/>
      <c r="AB15" s="392"/>
      <c r="AC15" s="436">
        <v>2659</v>
      </c>
      <c r="AD15" s="437"/>
      <c r="AE15" s="437"/>
      <c r="AF15" s="437"/>
      <c r="AG15" s="476"/>
      <c r="AH15" s="436">
        <v>2962</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2322383</v>
      </c>
      <c r="BO15" s="349"/>
      <c r="BP15" s="349"/>
      <c r="BQ15" s="349"/>
      <c r="BR15" s="349"/>
      <c r="BS15" s="349"/>
      <c r="BT15" s="349"/>
      <c r="BU15" s="350"/>
      <c r="BV15" s="348">
        <v>2248803</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22.8</v>
      </c>
      <c r="AD16" s="470"/>
      <c r="AE16" s="470"/>
      <c r="AF16" s="470"/>
      <c r="AG16" s="471"/>
      <c r="AH16" s="469">
        <v>24.2</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4622144</v>
      </c>
      <c r="BO16" s="386"/>
      <c r="BP16" s="386"/>
      <c r="BQ16" s="386"/>
      <c r="BR16" s="386"/>
      <c r="BS16" s="386"/>
      <c r="BT16" s="386"/>
      <c r="BU16" s="387"/>
      <c r="BV16" s="385">
        <v>4647178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7745</v>
      </c>
      <c r="AD17" s="437"/>
      <c r="AE17" s="437"/>
      <c r="AF17" s="437"/>
      <c r="AG17" s="476"/>
      <c r="AH17" s="436">
        <v>7692</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2973134</v>
      </c>
      <c r="BO17" s="386"/>
      <c r="BP17" s="386"/>
      <c r="BQ17" s="386"/>
      <c r="BR17" s="386"/>
      <c r="BS17" s="386"/>
      <c r="BT17" s="386"/>
      <c r="BU17" s="387"/>
      <c r="BV17" s="385">
        <v>2892283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28.85</v>
      </c>
      <c r="M18" s="498"/>
      <c r="N18" s="498"/>
      <c r="O18" s="498"/>
      <c r="P18" s="498"/>
      <c r="Q18" s="498"/>
      <c r="R18" s="499"/>
      <c r="S18" s="499"/>
      <c r="T18" s="499"/>
      <c r="U18" s="499"/>
      <c r="V18" s="500"/>
      <c r="W18" s="403"/>
      <c r="X18" s="404"/>
      <c r="Y18" s="404"/>
      <c r="Z18" s="404"/>
      <c r="AA18" s="404"/>
      <c r="AB18" s="395"/>
      <c r="AC18" s="501">
        <v>66.400000000000006</v>
      </c>
      <c r="AD18" s="502"/>
      <c r="AE18" s="502"/>
      <c r="AF18" s="502"/>
      <c r="AG18" s="503"/>
      <c r="AH18" s="501">
        <v>62.8</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5059558</v>
      </c>
      <c r="BO18" s="386"/>
      <c r="BP18" s="386"/>
      <c r="BQ18" s="386"/>
      <c r="BR18" s="386"/>
      <c r="BS18" s="386"/>
      <c r="BT18" s="386"/>
      <c r="BU18" s="387"/>
      <c r="BV18" s="385">
        <v>5042379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900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6662208</v>
      </c>
      <c r="BO19" s="386"/>
      <c r="BP19" s="386"/>
      <c r="BQ19" s="386"/>
      <c r="BR19" s="386"/>
      <c r="BS19" s="386"/>
      <c r="BT19" s="386"/>
      <c r="BU19" s="387"/>
      <c r="BV19" s="385">
        <v>6683598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8933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5985284</v>
      </c>
      <c r="BO23" s="386"/>
      <c r="BP23" s="386"/>
      <c r="BQ23" s="386"/>
      <c r="BR23" s="386"/>
      <c r="BS23" s="386"/>
      <c r="BT23" s="386"/>
      <c r="BU23" s="387"/>
      <c r="BV23" s="385">
        <v>6014790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7860</v>
      </c>
      <c r="R24" s="437"/>
      <c r="S24" s="437"/>
      <c r="T24" s="437"/>
      <c r="U24" s="437"/>
      <c r="V24" s="476"/>
      <c r="W24" s="531"/>
      <c r="X24" s="519"/>
      <c r="Y24" s="520"/>
      <c r="Z24" s="435" t="s">
        <v>152</v>
      </c>
      <c r="AA24" s="415"/>
      <c r="AB24" s="415"/>
      <c r="AC24" s="415"/>
      <c r="AD24" s="415"/>
      <c r="AE24" s="415"/>
      <c r="AF24" s="415"/>
      <c r="AG24" s="416"/>
      <c r="AH24" s="436">
        <v>172</v>
      </c>
      <c r="AI24" s="437"/>
      <c r="AJ24" s="437"/>
      <c r="AK24" s="437"/>
      <c r="AL24" s="476"/>
      <c r="AM24" s="436">
        <v>485384</v>
      </c>
      <c r="AN24" s="437"/>
      <c r="AO24" s="437"/>
      <c r="AP24" s="437"/>
      <c r="AQ24" s="437"/>
      <c r="AR24" s="476"/>
      <c r="AS24" s="436">
        <v>2822</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2609836</v>
      </c>
      <c r="BO24" s="386"/>
      <c r="BP24" s="386"/>
      <c r="BQ24" s="386"/>
      <c r="BR24" s="386"/>
      <c r="BS24" s="386"/>
      <c r="BT24" s="386"/>
      <c r="BU24" s="387"/>
      <c r="BV24" s="385">
        <v>3174021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6290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79256</v>
      </c>
      <c r="BO25" s="349"/>
      <c r="BP25" s="349"/>
      <c r="BQ25" s="349"/>
      <c r="BR25" s="349"/>
      <c r="BS25" s="349"/>
      <c r="BT25" s="349"/>
      <c r="BU25" s="350"/>
      <c r="BV25" s="348">
        <v>914056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5740</v>
      </c>
      <c r="R26" s="437"/>
      <c r="S26" s="437"/>
      <c r="T26" s="437"/>
      <c r="U26" s="437"/>
      <c r="V26" s="476"/>
      <c r="W26" s="531"/>
      <c r="X26" s="519"/>
      <c r="Y26" s="520"/>
      <c r="Z26" s="435" t="s">
        <v>158</v>
      </c>
      <c r="AA26" s="541"/>
      <c r="AB26" s="541"/>
      <c r="AC26" s="541"/>
      <c r="AD26" s="541"/>
      <c r="AE26" s="541"/>
      <c r="AF26" s="541"/>
      <c r="AG26" s="542"/>
      <c r="AH26" s="436">
        <v>26</v>
      </c>
      <c r="AI26" s="437"/>
      <c r="AJ26" s="437"/>
      <c r="AK26" s="437"/>
      <c r="AL26" s="476"/>
      <c r="AM26" s="436">
        <v>78260</v>
      </c>
      <c r="AN26" s="437"/>
      <c r="AO26" s="437"/>
      <c r="AP26" s="437"/>
      <c r="AQ26" s="437"/>
      <c r="AR26" s="476"/>
      <c r="AS26" s="436">
        <v>3010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2980</v>
      </c>
      <c r="R27" s="437"/>
      <c r="S27" s="437"/>
      <c r="T27" s="437"/>
      <c r="U27" s="437"/>
      <c r="V27" s="476"/>
      <c r="W27" s="531"/>
      <c r="X27" s="519"/>
      <c r="Y27" s="520"/>
      <c r="Z27" s="435" t="s">
        <v>161</v>
      </c>
      <c r="AA27" s="415"/>
      <c r="AB27" s="415"/>
      <c r="AC27" s="415"/>
      <c r="AD27" s="415"/>
      <c r="AE27" s="415"/>
      <c r="AF27" s="415"/>
      <c r="AG27" s="416"/>
      <c r="AH27" s="436">
        <v>23</v>
      </c>
      <c r="AI27" s="437"/>
      <c r="AJ27" s="437"/>
      <c r="AK27" s="437"/>
      <c r="AL27" s="476"/>
      <c r="AM27" s="436">
        <v>75864</v>
      </c>
      <c r="AN27" s="437"/>
      <c r="AO27" s="437"/>
      <c r="AP27" s="437"/>
      <c r="AQ27" s="437"/>
      <c r="AR27" s="476"/>
      <c r="AS27" s="436">
        <v>3298</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292000</v>
      </c>
      <c r="BO27" s="555"/>
      <c r="BP27" s="555"/>
      <c r="BQ27" s="555"/>
      <c r="BR27" s="555"/>
      <c r="BS27" s="555"/>
      <c r="BT27" s="555"/>
      <c r="BU27" s="556"/>
      <c r="BV27" s="554">
        <v>292000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2495</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2532000</v>
      </c>
      <c r="BO28" s="349"/>
      <c r="BP28" s="349"/>
      <c r="BQ28" s="349"/>
      <c r="BR28" s="349"/>
      <c r="BS28" s="349"/>
      <c r="BT28" s="349"/>
      <c r="BU28" s="350"/>
      <c r="BV28" s="348">
        <v>2468000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12</v>
      </c>
      <c r="M29" s="437"/>
      <c r="N29" s="437"/>
      <c r="O29" s="437"/>
      <c r="P29" s="476"/>
      <c r="Q29" s="436">
        <v>2030</v>
      </c>
      <c r="R29" s="437"/>
      <c r="S29" s="437"/>
      <c r="T29" s="437"/>
      <c r="U29" s="437"/>
      <c r="V29" s="476"/>
      <c r="W29" s="532"/>
      <c r="X29" s="533"/>
      <c r="Y29" s="534"/>
      <c r="Z29" s="435" t="s">
        <v>168</v>
      </c>
      <c r="AA29" s="415"/>
      <c r="AB29" s="415"/>
      <c r="AC29" s="415"/>
      <c r="AD29" s="415"/>
      <c r="AE29" s="415"/>
      <c r="AF29" s="415"/>
      <c r="AG29" s="416"/>
      <c r="AH29" s="436">
        <v>195</v>
      </c>
      <c r="AI29" s="437"/>
      <c r="AJ29" s="437"/>
      <c r="AK29" s="437"/>
      <c r="AL29" s="476"/>
      <c r="AM29" s="436">
        <v>561248</v>
      </c>
      <c r="AN29" s="437"/>
      <c r="AO29" s="437"/>
      <c r="AP29" s="437"/>
      <c r="AQ29" s="437"/>
      <c r="AR29" s="476"/>
      <c r="AS29" s="436">
        <v>2878</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1223000</v>
      </c>
      <c r="BO29" s="386"/>
      <c r="BP29" s="386"/>
      <c r="BQ29" s="386"/>
      <c r="BR29" s="386"/>
      <c r="BS29" s="386"/>
      <c r="BT29" s="386"/>
      <c r="BU29" s="387"/>
      <c r="BV29" s="385">
        <v>1121000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98.9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1046969</v>
      </c>
      <c r="BO30" s="555"/>
      <c r="BP30" s="555"/>
      <c r="BQ30" s="555"/>
      <c r="BR30" s="555"/>
      <c r="BS30" s="555"/>
      <c r="BT30" s="555"/>
      <c r="BU30" s="556"/>
      <c r="BV30" s="554">
        <v>1459183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石井町国民健康保険特別会計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石井町水道事業会計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名西消防組合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石井町土地開発公社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石井町住宅新築資金等貸付事業特別会計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石井町介護保険特別会計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徳島県市町村議会議員公務災害補償等組合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石井町給与集中管理特別会計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石井町後期高齢者医療特別会計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徳島県市町村総合事務組合（一般会計）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徳島県市町村総合事務組合（滞納整理機構特別会計）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徳島県後期高齢者医療広域連合（一般会計）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徳島県後期高齢者医療広域連合（後期高齢者医療事業会計）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4294967294"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69" t="s">
        <v>24</v>
      </c>
      <c r="C41" s="1170"/>
      <c r="D41" s="81"/>
      <c r="E41" s="1175" t="s">
        <v>25</v>
      </c>
      <c r="F41" s="1175"/>
      <c r="G41" s="1175"/>
      <c r="H41" s="1176"/>
      <c r="I41" s="82">
        <v>7129</v>
      </c>
      <c r="J41" s="83">
        <v>6662</v>
      </c>
      <c r="K41" s="83">
        <v>6328</v>
      </c>
      <c r="L41" s="83">
        <v>6015</v>
      </c>
      <c r="M41" s="84">
        <v>5985</v>
      </c>
    </row>
    <row r="42" spans="2:13" ht="27.75" customHeight="1" x14ac:dyDescent="0.15">
      <c r="B42" s="1171"/>
      <c r="C42" s="1172"/>
      <c r="D42" s="85"/>
      <c r="E42" s="1177" t="s">
        <v>26</v>
      </c>
      <c r="F42" s="1177"/>
      <c r="G42" s="1177"/>
      <c r="H42" s="1178"/>
      <c r="I42" s="86" t="s">
        <v>473</v>
      </c>
      <c r="J42" s="87" t="s">
        <v>473</v>
      </c>
      <c r="K42" s="87" t="s">
        <v>473</v>
      </c>
      <c r="L42" s="87" t="s">
        <v>473</v>
      </c>
      <c r="M42" s="88" t="s">
        <v>473</v>
      </c>
    </row>
    <row r="43" spans="2:13" ht="27.75" customHeight="1" x14ac:dyDescent="0.15">
      <c r="B43" s="1171"/>
      <c r="C43" s="1172"/>
      <c r="D43" s="85"/>
      <c r="E43" s="1177" t="s">
        <v>27</v>
      </c>
      <c r="F43" s="1177"/>
      <c r="G43" s="1177"/>
      <c r="H43" s="1178"/>
      <c r="I43" s="86">
        <v>29</v>
      </c>
      <c r="J43" s="87">
        <v>29</v>
      </c>
      <c r="K43" s="87">
        <v>31</v>
      </c>
      <c r="L43" s="87">
        <v>37</v>
      </c>
      <c r="M43" s="88">
        <v>34</v>
      </c>
    </row>
    <row r="44" spans="2:13" ht="27.75" customHeight="1" x14ac:dyDescent="0.15">
      <c r="B44" s="1171"/>
      <c r="C44" s="1172"/>
      <c r="D44" s="85"/>
      <c r="E44" s="1177" t="s">
        <v>28</v>
      </c>
      <c r="F44" s="1177"/>
      <c r="G44" s="1177"/>
      <c r="H44" s="1178"/>
      <c r="I44" s="86">
        <v>2</v>
      </c>
      <c r="J44" s="87" t="s">
        <v>473</v>
      </c>
      <c r="K44" s="87" t="s">
        <v>473</v>
      </c>
      <c r="L44" s="87" t="s">
        <v>473</v>
      </c>
      <c r="M44" s="88" t="s">
        <v>473</v>
      </c>
    </row>
    <row r="45" spans="2:13" ht="27.75" customHeight="1" x14ac:dyDescent="0.15">
      <c r="B45" s="1171"/>
      <c r="C45" s="1172"/>
      <c r="D45" s="85"/>
      <c r="E45" s="1177" t="s">
        <v>29</v>
      </c>
      <c r="F45" s="1177"/>
      <c r="G45" s="1177"/>
      <c r="H45" s="1178"/>
      <c r="I45" s="86">
        <v>1733</v>
      </c>
      <c r="J45" s="87">
        <v>1591</v>
      </c>
      <c r="K45" s="87">
        <v>1579</v>
      </c>
      <c r="L45" s="87">
        <v>1548</v>
      </c>
      <c r="M45" s="88">
        <v>1646</v>
      </c>
    </row>
    <row r="46" spans="2:13" ht="27.75" customHeight="1" x14ac:dyDescent="0.15">
      <c r="B46" s="1171"/>
      <c r="C46" s="1172"/>
      <c r="D46" s="85"/>
      <c r="E46" s="1177" t="s">
        <v>30</v>
      </c>
      <c r="F46" s="1177"/>
      <c r="G46" s="1177"/>
      <c r="H46" s="1178"/>
      <c r="I46" s="86" t="s">
        <v>473</v>
      </c>
      <c r="J46" s="87" t="s">
        <v>473</v>
      </c>
      <c r="K46" s="87" t="s">
        <v>473</v>
      </c>
      <c r="L46" s="87" t="s">
        <v>473</v>
      </c>
      <c r="M46" s="88" t="s">
        <v>473</v>
      </c>
    </row>
    <row r="47" spans="2:13" ht="27.75" customHeight="1" x14ac:dyDescent="0.15">
      <c r="B47" s="1171"/>
      <c r="C47" s="1172"/>
      <c r="D47" s="85"/>
      <c r="E47" s="1177" t="s">
        <v>31</v>
      </c>
      <c r="F47" s="1177"/>
      <c r="G47" s="1177"/>
      <c r="H47" s="1178"/>
      <c r="I47" s="86" t="s">
        <v>473</v>
      </c>
      <c r="J47" s="87" t="s">
        <v>473</v>
      </c>
      <c r="K47" s="87" t="s">
        <v>473</v>
      </c>
      <c r="L47" s="87" t="s">
        <v>473</v>
      </c>
      <c r="M47" s="88" t="s">
        <v>473</v>
      </c>
    </row>
    <row r="48" spans="2:13" ht="27.75" customHeight="1" x14ac:dyDescent="0.15">
      <c r="B48" s="1173"/>
      <c r="C48" s="1174"/>
      <c r="D48" s="85"/>
      <c r="E48" s="1177" t="s">
        <v>32</v>
      </c>
      <c r="F48" s="1177"/>
      <c r="G48" s="1177"/>
      <c r="H48" s="1178"/>
      <c r="I48" s="86" t="s">
        <v>473</v>
      </c>
      <c r="J48" s="87" t="s">
        <v>473</v>
      </c>
      <c r="K48" s="87" t="s">
        <v>473</v>
      </c>
      <c r="L48" s="87" t="s">
        <v>473</v>
      </c>
      <c r="M48" s="88" t="s">
        <v>473</v>
      </c>
    </row>
    <row r="49" spans="2:13" ht="27.75" customHeight="1" x14ac:dyDescent="0.15">
      <c r="B49" s="1179" t="s">
        <v>33</v>
      </c>
      <c r="C49" s="1180"/>
      <c r="D49" s="89"/>
      <c r="E49" s="1177" t="s">
        <v>34</v>
      </c>
      <c r="F49" s="1177"/>
      <c r="G49" s="1177"/>
      <c r="H49" s="1178"/>
      <c r="I49" s="86">
        <v>4633</v>
      </c>
      <c r="J49" s="87">
        <v>4970</v>
      </c>
      <c r="K49" s="87">
        <v>5221</v>
      </c>
      <c r="L49" s="87">
        <v>5599</v>
      </c>
      <c r="M49" s="88">
        <v>5353</v>
      </c>
    </row>
    <row r="50" spans="2:13" ht="27.75" customHeight="1" x14ac:dyDescent="0.15">
      <c r="B50" s="1171"/>
      <c r="C50" s="1172"/>
      <c r="D50" s="85"/>
      <c r="E50" s="1177" t="s">
        <v>35</v>
      </c>
      <c r="F50" s="1177"/>
      <c r="G50" s="1177"/>
      <c r="H50" s="1178"/>
      <c r="I50" s="86">
        <v>14</v>
      </c>
      <c r="J50" s="87">
        <v>20</v>
      </c>
      <c r="K50" s="87">
        <v>13</v>
      </c>
      <c r="L50" s="87">
        <v>18</v>
      </c>
      <c r="M50" s="88">
        <v>24</v>
      </c>
    </row>
    <row r="51" spans="2:13" ht="27.75" customHeight="1" x14ac:dyDescent="0.15">
      <c r="B51" s="1173"/>
      <c r="C51" s="1174"/>
      <c r="D51" s="85"/>
      <c r="E51" s="1177" t="s">
        <v>36</v>
      </c>
      <c r="F51" s="1177"/>
      <c r="G51" s="1177"/>
      <c r="H51" s="1178"/>
      <c r="I51" s="86">
        <v>5834</v>
      </c>
      <c r="J51" s="87">
        <v>5874</v>
      </c>
      <c r="K51" s="87">
        <v>5738</v>
      </c>
      <c r="L51" s="87">
        <v>5628</v>
      </c>
      <c r="M51" s="88">
        <v>5467</v>
      </c>
    </row>
    <row r="52" spans="2:13" ht="27.75" customHeight="1" thickBot="1" x14ac:dyDescent="0.2">
      <c r="B52" s="1181" t="s">
        <v>37</v>
      </c>
      <c r="C52" s="1182"/>
      <c r="D52" s="90"/>
      <c r="E52" s="1183" t="s">
        <v>38</v>
      </c>
      <c r="F52" s="1183"/>
      <c r="G52" s="1183"/>
      <c r="H52" s="1184"/>
      <c r="I52" s="91">
        <v>-1590</v>
      </c>
      <c r="J52" s="92">
        <v>-2582</v>
      </c>
      <c r="K52" s="92">
        <v>-3033</v>
      </c>
      <c r="L52" s="92">
        <v>-3646</v>
      </c>
      <c r="M52" s="93">
        <v>-3179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7" orientation="landscape" horizontalDpi="4294967294"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26379</v>
      </c>
      <c r="E3" s="116"/>
      <c r="F3" s="117">
        <v>49426</v>
      </c>
      <c r="G3" s="118"/>
      <c r="H3" s="119"/>
    </row>
    <row r="4" spans="1:8" x14ac:dyDescent="0.15">
      <c r="A4" s="120"/>
      <c r="B4" s="121"/>
      <c r="C4" s="122"/>
      <c r="D4" s="123">
        <v>15691</v>
      </c>
      <c r="E4" s="124"/>
      <c r="F4" s="125">
        <v>26568</v>
      </c>
      <c r="G4" s="126"/>
      <c r="H4" s="127"/>
    </row>
    <row r="5" spans="1:8" x14ac:dyDescent="0.15">
      <c r="A5" s="108" t="s">
        <v>506</v>
      </c>
      <c r="B5" s="113"/>
      <c r="C5" s="114"/>
      <c r="D5" s="115">
        <v>24905</v>
      </c>
      <c r="E5" s="116"/>
      <c r="F5" s="117">
        <v>42839</v>
      </c>
      <c r="G5" s="118"/>
      <c r="H5" s="119"/>
    </row>
    <row r="6" spans="1:8" x14ac:dyDescent="0.15">
      <c r="A6" s="120"/>
      <c r="B6" s="121"/>
      <c r="C6" s="122"/>
      <c r="D6" s="123">
        <v>15066</v>
      </c>
      <c r="E6" s="124"/>
      <c r="F6" s="125">
        <v>22027</v>
      </c>
      <c r="G6" s="126"/>
      <c r="H6" s="127"/>
    </row>
    <row r="7" spans="1:8" x14ac:dyDescent="0.15">
      <c r="A7" s="108" t="s">
        <v>507</v>
      </c>
      <c r="B7" s="113"/>
      <c r="C7" s="114"/>
      <c r="D7" s="115">
        <v>25261</v>
      </c>
      <c r="E7" s="116"/>
      <c r="F7" s="117">
        <v>46819</v>
      </c>
      <c r="G7" s="118"/>
      <c r="H7" s="119"/>
    </row>
    <row r="8" spans="1:8" x14ac:dyDescent="0.15">
      <c r="A8" s="120"/>
      <c r="B8" s="121"/>
      <c r="C8" s="122"/>
      <c r="D8" s="123">
        <v>9792</v>
      </c>
      <c r="E8" s="124"/>
      <c r="F8" s="125">
        <v>24121</v>
      </c>
      <c r="G8" s="126"/>
      <c r="H8" s="127"/>
    </row>
    <row r="9" spans="1:8" x14ac:dyDescent="0.15">
      <c r="A9" s="108" t="s">
        <v>508</v>
      </c>
      <c r="B9" s="113"/>
      <c r="C9" s="114"/>
      <c r="D9" s="115">
        <v>29887</v>
      </c>
      <c r="E9" s="116"/>
      <c r="F9" s="117">
        <v>53270</v>
      </c>
      <c r="G9" s="118"/>
      <c r="H9" s="119"/>
    </row>
    <row r="10" spans="1:8" x14ac:dyDescent="0.15">
      <c r="A10" s="120"/>
      <c r="B10" s="121"/>
      <c r="C10" s="122"/>
      <c r="D10" s="123">
        <v>18782</v>
      </c>
      <c r="E10" s="124"/>
      <c r="F10" s="125">
        <v>24316</v>
      </c>
      <c r="G10" s="126"/>
      <c r="H10" s="127"/>
    </row>
    <row r="11" spans="1:8" x14ac:dyDescent="0.15">
      <c r="A11" s="108" t="s">
        <v>509</v>
      </c>
      <c r="B11" s="113"/>
      <c r="C11" s="114"/>
      <c r="D11" s="115">
        <v>55200</v>
      </c>
      <c r="E11" s="116"/>
      <c r="F11" s="117">
        <v>53292</v>
      </c>
      <c r="G11" s="118"/>
      <c r="H11" s="119"/>
    </row>
    <row r="12" spans="1:8" x14ac:dyDescent="0.15">
      <c r="A12" s="120"/>
      <c r="B12" s="121"/>
      <c r="C12" s="128"/>
      <c r="D12" s="123">
        <v>44182</v>
      </c>
      <c r="E12" s="124"/>
      <c r="F12" s="125">
        <v>28900</v>
      </c>
      <c r="G12" s="126"/>
      <c r="H12" s="127"/>
    </row>
    <row r="13" spans="1:8" x14ac:dyDescent="0.15">
      <c r="A13" s="108"/>
      <c r="B13" s="113"/>
      <c r="C13" s="129"/>
      <c r="D13" s="130">
        <v>32326</v>
      </c>
      <c r="E13" s="131"/>
      <c r="F13" s="132">
        <v>49129</v>
      </c>
      <c r="G13" s="133"/>
      <c r="H13" s="119"/>
    </row>
    <row r="14" spans="1:8" x14ac:dyDescent="0.15">
      <c r="A14" s="120"/>
      <c r="B14" s="121"/>
      <c r="C14" s="122"/>
      <c r="D14" s="123">
        <v>20703</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5.67</v>
      </c>
      <c r="C19" s="134">
        <f>ROUND(VALUE(SUBSTITUTE(実質収支比率等に係る経年分析!G$48,"▲","-")),2)</f>
        <v>6.16</v>
      </c>
      <c r="D19" s="134">
        <f>ROUND(VALUE(SUBSTITUTE(実質収支比率等に係る経年分析!H$48,"▲","-")),2)</f>
        <v>6.56</v>
      </c>
      <c r="E19" s="134">
        <f>ROUND(VALUE(SUBSTITUTE(実質収支比率等に係る経年分析!I$48,"▲","-")),2)</f>
        <v>6.26</v>
      </c>
      <c r="F19" s="134">
        <f>ROUND(VALUE(SUBSTITUTE(実質収支比率等に係る経年分析!J$48,"▲","-")),2)</f>
        <v>7.91</v>
      </c>
    </row>
    <row r="20" spans="1:11" x14ac:dyDescent="0.15">
      <c r="A20" s="134" t="s">
        <v>43</v>
      </c>
      <c r="B20" s="134">
        <f>ROUND(VALUE(SUBSTITUTE(実質収支比率等に係る経年分析!F$47,"▲","-")),2)</f>
        <v>31.12</v>
      </c>
      <c r="C20" s="134">
        <f>ROUND(VALUE(SUBSTITUTE(実質収支比率等に係る経年分析!G$47,"▲","-")),2)</f>
        <v>36.28</v>
      </c>
      <c r="D20" s="134">
        <f>ROUND(VALUE(SUBSTITUTE(実質収支比率等に係る経年分析!H$47,"▲","-")),2)</f>
        <v>40.03</v>
      </c>
      <c r="E20" s="134">
        <f>ROUND(VALUE(SUBSTITUTE(実質収支比率等に係る経年分析!I$47,"▲","-")),2)</f>
        <v>42.99</v>
      </c>
      <c r="F20" s="134">
        <f>ROUND(VALUE(SUBSTITUTE(実質収支比率等に係る経年分析!J$47,"▲","-")),2)</f>
        <v>44.33</v>
      </c>
    </row>
    <row r="21" spans="1:11" x14ac:dyDescent="0.15">
      <c r="A21" s="134" t="s">
        <v>44</v>
      </c>
      <c r="B21" s="134">
        <f>IF(ISNUMBER(VALUE(SUBSTITUTE(実質収支比率等に係る経年分析!F$49,"▲","-"))),ROUND(VALUE(SUBSTITUTE(実質収支比率等に係る経年分析!F$49,"▲","-")),2),NA())</f>
        <v>7.99</v>
      </c>
      <c r="C21" s="134">
        <f>IF(ISNUMBER(VALUE(SUBSTITUTE(実質収支比率等に係る経年分析!G$49,"▲","-"))),ROUND(VALUE(SUBSTITUTE(実質収支比率等に係る経年分析!G$49,"▲","-")),2),NA())</f>
        <v>5.47</v>
      </c>
      <c r="D21" s="134">
        <f>IF(ISNUMBER(VALUE(SUBSTITUTE(実質収支比率等に係る経年分析!H$49,"▲","-"))),ROUND(VALUE(SUBSTITUTE(実質収支比率等に係る経年分析!H$49,"▲","-")),2),NA())</f>
        <v>3.47</v>
      </c>
      <c r="E21" s="134">
        <f>IF(ISNUMBER(VALUE(SUBSTITUTE(実質収支比率等に係る経年分析!I$49,"▲","-"))),ROUND(VALUE(SUBSTITUTE(実質収支比率等に係る経年分析!I$49,"▲","-")),2),NA())</f>
        <v>3.03</v>
      </c>
      <c r="F21" s="134">
        <f>IF(ISNUMBER(VALUE(SUBSTITUTE(実質収支比率等に係る経年分析!J$49,"▲","-"))),ROUND(VALUE(SUBSTITUTE(実質収支比率等に係る経年分析!J$49,"▲","-")),2),NA())</f>
        <v>2.74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石井町給与集中管理特別会計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石井町住宅新築資金等貸付事業特別会計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石井町後期高齢者医療特別会計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石井町介護保険特別会計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1.1100000000000001</v>
      </c>
    </row>
    <row r="34" spans="1:16" x14ac:dyDescent="0.15">
      <c r="A34" s="135" t="str">
        <f>IF(連結実質赤字比率に係る赤字・黒字の構成分析!C$36="",NA(),連結実質赤字比率に係る赤字・黒字の構成分析!C$36)</f>
        <v>石井町水道事業会計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3.43</v>
      </c>
    </row>
    <row r="35" spans="1:16" x14ac:dyDescent="0.15">
      <c r="A35" s="135" t="str">
        <f>IF(連結実質赤字比率に係る赤字・黒字の構成分析!C$35="",NA(),連結実質赤字比率に係る赤字・黒字の構成分析!C$35)</f>
        <v>石井町国民健康保険特別会計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2.5499999999999998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660</v>
      </c>
      <c r="E42" s="136"/>
      <c r="F42" s="136"/>
      <c r="G42" s="136">
        <f>'実質公債費比率（分子）の構造'!L$52</f>
        <v>676</v>
      </c>
      <c r="H42" s="136"/>
      <c r="I42" s="136"/>
      <c r="J42" s="136">
        <f>'実質公債費比率（分子）の構造'!M$52</f>
        <v>660</v>
      </c>
      <c r="K42" s="136"/>
      <c r="L42" s="136"/>
      <c r="M42" s="136">
        <f>'実質公債費比率（分子）の構造'!N$52</f>
        <v>639</v>
      </c>
      <c r="N42" s="136"/>
      <c r="O42" s="136"/>
      <c r="P42" s="136">
        <f>'実質公債費比率（分子）の構造'!O$52</f>
        <v>665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v>
      </c>
      <c r="C45" s="136"/>
      <c r="D45" s="136"/>
      <c r="E45" s="136">
        <f>'実質公債費比率（分子）の構造'!L$49</f>
        <v>2</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3</v>
      </c>
      <c r="C46" s="136"/>
      <c r="D46" s="136"/>
      <c r="E46" s="136">
        <f>'実質公債費比率（分子）の構造'!L$48</f>
        <v>5</v>
      </c>
      <c r="F46" s="136"/>
      <c r="G46" s="136"/>
      <c r="H46" s="136">
        <f>'実質公債費比率（分子）の構造'!M$48</f>
        <v>4</v>
      </c>
      <c r="I46" s="136"/>
      <c r="J46" s="136"/>
      <c r="K46" s="136">
        <f>'実質公債費比率（分子）の構造'!N$48</f>
        <v>5</v>
      </c>
      <c r="L46" s="136"/>
      <c r="M46" s="136"/>
      <c r="N46" s="136">
        <f>'実質公債費比率（分子）の構造'!O$48</f>
        <v>4</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1104</v>
      </c>
      <c r="C49" s="136"/>
      <c r="D49" s="136"/>
      <c r="E49" s="136">
        <f>'実質公債費比率（分子）の構造'!L$45</f>
        <v>1109</v>
      </c>
      <c r="F49" s="136"/>
      <c r="G49" s="136"/>
      <c r="H49" s="136">
        <f>'実質公債費比率（分子）の構造'!M$45</f>
        <v>1050</v>
      </c>
      <c r="I49" s="136"/>
      <c r="J49" s="136"/>
      <c r="K49" s="136">
        <f>'実質公債費比率（分子）の構造'!N$45</f>
        <v>1019</v>
      </c>
      <c r="L49" s="136"/>
      <c r="M49" s="136"/>
      <c r="N49" s="136">
        <f>'実質公債費比率（分子）の構造'!O$45</f>
        <v>1012</v>
      </c>
      <c r="O49" s="136"/>
      <c r="P49" s="136"/>
    </row>
    <row r="50" spans="1:16" x14ac:dyDescent="0.15">
      <c r="A50" s="136" t="s">
        <v>58</v>
      </c>
      <c r="B50" s="136" t="e">
        <f>NA()</f>
        <v>#N/A</v>
      </c>
      <c r="C50" s="136">
        <f>IF(ISNUMBER('実質公債費比率（分子）の構造'!K$53),'実質公債費比率（分子）の構造'!K$53,NA())</f>
        <v>449</v>
      </c>
      <c r="D50" s="136" t="e">
        <f>NA()</f>
        <v>#N/A</v>
      </c>
      <c r="E50" s="136" t="e">
        <f>NA()</f>
        <v>#N/A</v>
      </c>
      <c r="F50" s="136">
        <f>IF(ISNUMBER('実質公債費比率（分子）の構造'!L$53),'実質公債費比率（分子）の構造'!L$53,NA())</f>
        <v>440</v>
      </c>
      <c r="G50" s="136" t="e">
        <f>NA()</f>
        <v>#N/A</v>
      </c>
      <c r="H50" s="136" t="e">
        <f>NA()</f>
        <v>#N/A</v>
      </c>
      <c r="I50" s="136">
        <f>IF(ISNUMBER('実質公債費比率（分子）の構造'!M$53),'実質公債費比率（分子）の構造'!M$53,NA())</f>
        <v>394</v>
      </c>
      <c r="J50" s="136" t="e">
        <f>NA()</f>
        <v>#N/A</v>
      </c>
      <c r="K50" s="136" t="e">
        <f>NA()</f>
        <v>#N/A</v>
      </c>
      <c r="L50" s="136">
        <f>IF(ISNUMBER('実質公債費比率（分子）の構造'!N$53),'実質公債費比率（分子）の構造'!N$53,NA())</f>
        <v>385</v>
      </c>
      <c r="M50" s="136" t="e">
        <f>NA()</f>
        <v>#N/A</v>
      </c>
      <c r="N50" s="136" t="e">
        <f>NA()</f>
        <v>#N/A</v>
      </c>
      <c r="O50" s="136">
        <f>IF(ISNUMBER('実質公債費比率（分子）の構造'!O$53),'実質公債費比率（分子）の構造'!O$53,NA())</f>
        <v>351</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5834</v>
      </c>
      <c r="E56" s="135"/>
      <c r="F56" s="135"/>
      <c r="G56" s="135">
        <f>'将来負担比率（分子）の構造'!J$51</f>
        <v>5874</v>
      </c>
      <c r="H56" s="135"/>
      <c r="I56" s="135"/>
      <c r="J56" s="135">
        <f>'将来負担比率（分子）の構造'!K$51</f>
        <v>5738</v>
      </c>
      <c r="K56" s="135"/>
      <c r="L56" s="135"/>
      <c r="M56" s="135">
        <f>'将来負担比率（分子）の構造'!L$51</f>
        <v>5628</v>
      </c>
      <c r="N56" s="135"/>
      <c r="O56" s="135"/>
      <c r="P56" s="135">
        <f>'将来負担比率（分子）の構造'!M$51</f>
        <v>5467</v>
      </c>
    </row>
    <row r="57" spans="1:16" x14ac:dyDescent="0.15">
      <c r="A57" s="135" t="s">
        <v>35</v>
      </c>
      <c r="B57" s="135"/>
      <c r="C57" s="135"/>
      <c r="D57" s="135">
        <f>'将来負担比率（分子）の構造'!I$50</f>
        <v>14</v>
      </c>
      <c r="E57" s="135"/>
      <c r="F57" s="135"/>
      <c r="G57" s="135">
        <f>'将来負担比率（分子）の構造'!J$50</f>
        <v>20</v>
      </c>
      <c r="H57" s="135"/>
      <c r="I57" s="135"/>
      <c r="J57" s="135">
        <f>'将来負担比率（分子）の構造'!K$50</f>
        <v>13</v>
      </c>
      <c r="K57" s="135"/>
      <c r="L57" s="135"/>
      <c r="M57" s="135">
        <f>'将来負担比率（分子）の構造'!L$50</f>
        <v>18</v>
      </c>
      <c r="N57" s="135"/>
      <c r="O57" s="135"/>
      <c r="P57" s="135">
        <f>'将来負担比率（分子）の構造'!M$50</f>
        <v>24</v>
      </c>
    </row>
    <row r="58" spans="1:16" x14ac:dyDescent="0.15">
      <c r="A58" s="135" t="s">
        <v>34</v>
      </c>
      <c r="B58" s="135"/>
      <c r="C58" s="135"/>
      <c r="D58" s="135">
        <f>'将来負担比率（分子）の構造'!I$49</f>
        <v>4633</v>
      </c>
      <c r="E58" s="135"/>
      <c r="F58" s="135"/>
      <c r="G58" s="135">
        <f>'将来負担比率（分子）の構造'!J$49</f>
        <v>4970</v>
      </c>
      <c r="H58" s="135"/>
      <c r="I58" s="135"/>
      <c r="J58" s="135">
        <f>'将来負担比率（分子）の構造'!K$49</f>
        <v>5221</v>
      </c>
      <c r="K58" s="135"/>
      <c r="L58" s="135"/>
      <c r="M58" s="135">
        <f>'将来負担比率（分子）の構造'!L$49</f>
        <v>5599</v>
      </c>
      <c r="N58" s="135"/>
      <c r="O58" s="135"/>
      <c r="P58" s="135">
        <f>'将来負担比率（分子）の構造'!M$49</f>
        <v>5353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1733</v>
      </c>
      <c r="C62" s="135"/>
      <c r="D62" s="135"/>
      <c r="E62" s="135">
        <f>'将来負担比率（分子）の構造'!J$45</f>
        <v>1591</v>
      </c>
      <c r="F62" s="135"/>
      <c r="G62" s="135"/>
      <c r="H62" s="135">
        <f>'将来負担比率（分子）の構造'!K$45</f>
        <v>1579</v>
      </c>
      <c r="I62" s="135"/>
      <c r="J62" s="135"/>
      <c r="K62" s="135">
        <f>'将来負担比率（分子）の構造'!L$45</f>
        <v>1548</v>
      </c>
      <c r="L62" s="135"/>
      <c r="M62" s="135"/>
      <c r="N62" s="135">
        <f>'将来負担比率（分子）の構造'!M$45</f>
        <v>1646</v>
      </c>
      <c r="O62" s="135"/>
      <c r="P62" s="135"/>
    </row>
    <row r="63" spans="1:16" x14ac:dyDescent="0.15">
      <c r="A63" s="135" t="s">
        <v>28</v>
      </c>
      <c r="B63" s="135">
        <f>'将来負担比率（分子）の構造'!I$44</f>
        <v>2</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29</v>
      </c>
      <c r="C64" s="135"/>
      <c r="D64" s="135"/>
      <c r="E64" s="135">
        <f>'将来負担比率（分子）の構造'!J$43</f>
        <v>29</v>
      </c>
      <c r="F64" s="135"/>
      <c r="G64" s="135"/>
      <c r="H64" s="135">
        <f>'将来負担比率（分子）の構造'!K$43</f>
        <v>31</v>
      </c>
      <c r="I64" s="135"/>
      <c r="J64" s="135"/>
      <c r="K64" s="135">
        <f>'将来負担比率（分子）の構造'!L$43</f>
        <v>37</v>
      </c>
      <c r="L64" s="135"/>
      <c r="M64" s="135"/>
      <c r="N64" s="135">
        <f>'将来負担比率（分子）の構造'!M$43</f>
        <v>34</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7129</v>
      </c>
      <c r="C66" s="135"/>
      <c r="D66" s="135"/>
      <c r="E66" s="135">
        <f>'将来負担比率（分子）の構造'!J$41</f>
        <v>6662</v>
      </c>
      <c r="F66" s="135"/>
      <c r="G66" s="135"/>
      <c r="H66" s="135">
        <f>'将来負担比率（分子）の構造'!K$41</f>
        <v>6328</v>
      </c>
      <c r="I66" s="135"/>
      <c r="J66" s="135"/>
      <c r="K66" s="135">
        <f>'将来負担比率（分子）の構造'!L$41</f>
        <v>6015</v>
      </c>
      <c r="L66" s="135"/>
      <c r="M66" s="135"/>
      <c r="N66" s="135">
        <f>'将来負担比率（分子）の構造'!M$41</f>
        <v>5985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2537967</v>
      </c>
      <c r="S5" s="583"/>
      <c r="T5" s="583"/>
      <c r="U5" s="583"/>
      <c r="V5" s="583"/>
      <c r="W5" s="583"/>
      <c r="X5" s="583"/>
      <c r="Y5" s="584"/>
      <c r="Z5" s="585">
        <v>26</v>
      </c>
      <c r="AA5" s="585"/>
      <c r="AB5" s="585"/>
      <c r="AC5" s="585"/>
      <c r="AD5" s="586">
        <v>2537967</v>
      </c>
      <c r="AE5" s="586"/>
      <c r="AF5" s="586"/>
      <c r="AG5" s="586"/>
      <c r="AH5" s="586"/>
      <c r="AI5" s="586"/>
      <c r="AJ5" s="586"/>
      <c r="AK5" s="586"/>
      <c r="AL5" s="587">
        <v>48</v>
      </c>
      <c r="AM5" s="588"/>
      <c r="AN5" s="588"/>
      <c r="AO5" s="589"/>
      <c r="AP5" s="579" t="s">
        <v>206</v>
      </c>
      <c r="AQ5" s="580"/>
      <c r="AR5" s="580"/>
      <c r="AS5" s="580"/>
      <c r="AT5" s="580"/>
      <c r="AU5" s="580"/>
      <c r="AV5" s="580"/>
      <c r="AW5" s="580"/>
      <c r="AX5" s="580"/>
      <c r="AY5" s="580"/>
      <c r="AZ5" s="580"/>
      <c r="BA5" s="580"/>
      <c r="BB5" s="580"/>
      <c r="BC5" s="580"/>
      <c r="BD5" s="580"/>
      <c r="BE5" s="580"/>
      <c r="BF5" s="581"/>
      <c r="BG5" s="593">
        <v>2537967</v>
      </c>
      <c r="BH5" s="594"/>
      <c r="BI5" s="594"/>
      <c r="BJ5" s="594"/>
      <c r="BK5" s="594"/>
      <c r="BL5" s="594"/>
      <c r="BM5" s="594"/>
      <c r="BN5" s="595"/>
      <c r="BO5" s="596">
        <v>100</v>
      </c>
      <c r="BP5" s="596"/>
      <c r="BQ5" s="596"/>
      <c r="BR5" s="596"/>
      <c r="BS5" s="597">
        <v>10284</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84807</v>
      </c>
      <c r="S6" s="594"/>
      <c r="T6" s="594"/>
      <c r="U6" s="594"/>
      <c r="V6" s="594"/>
      <c r="W6" s="594"/>
      <c r="X6" s="594"/>
      <c r="Y6" s="595"/>
      <c r="Z6" s="596">
        <v>0.9</v>
      </c>
      <c r="AA6" s="596"/>
      <c r="AB6" s="596"/>
      <c r="AC6" s="596"/>
      <c r="AD6" s="597">
        <v>84807</v>
      </c>
      <c r="AE6" s="597"/>
      <c r="AF6" s="597"/>
      <c r="AG6" s="597"/>
      <c r="AH6" s="597"/>
      <c r="AI6" s="597"/>
      <c r="AJ6" s="597"/>
      <c r="AK6" s="597"/>
      <c r="AL6" s="598">
        <v>1.6</v>
      </c>
      <c r="AM6" s="599"/>
      <c r="AN6" s="599"/>
      <c r="AO6" s="600"/>
      <c r="AP6" s="590" t="s">
        <v>211</v>
      </c>
      <c r="AQ6" s="591"/>
      <c r="AR6" s="591"/>
      <c r="AS6" s="591"/>
      <c r="AT6" s="591"/>
      <c r="AU6" s="591"/>
      <c r="AV6" s="591"/>
      <c r="AW6" s="591"/>
      <c r="AX6" s="591"/>
      <c r="AY6" s="591"/>
      <c r="AZ6" s="591"/>
      <c r="BA6" s="591"/>
      <c r="BB6" s="591"/>
      <c r="BC6" s="591"/>
      <c r="BD6" s="591"/>
      <c r="BE6" s="591"/>
      <c r="BF6" s="592"/>
      <c r="BG6" s="593">
        <v>2537967</v>
      </c>
      <c r="BH6" s="594"/>
      <c r="BI6" s="594"/>
      <c r="BJ6" s="594"/>
      <c r="BK6" s="594"/>
      <c r="BL6" s="594"/>
      <c r="BM6" s="594"/>
      <c r="BN6" s="595"/>
      <c r="BO6" s="596">
        <v>100</v>
      </c>
      <c r="BP6" s="596"/>
      <c r="BQ6" s="596"/>
      <c r="BR6" s="596"/>
      <c r="BS6" s="597">
        <v>10284</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82817</v>
      </c>
      <c r="CS6" s="594"/>
      <c r="CT6" s="594"/>
      <c r="CU6" s="594"/>
      <c r="CV6" s="594"/>
      <c r="CW6" s="594"/>
      <c r="CX6" s="594"/>
      <c r="CY6" s="595"/>
      <c r="CZ6" s="596">
        <v>0.9</v>
      </c>
      <c r="DA6" s="596"/>
      <c r="DB6" s="596"/>
      <c r="DC6" s="596"/>
      <c r="DD6" s="602" t="s">
        <v>213</v>
      </c>
      <c r="DE6" s="594"/>
      <c r="DF6" s="594"/>
      <c r="DG6" s="594"/>
      <c r="DH6" s="594"/>
      <c r="DI6" s="594"/>
      <c r="DJ6" s="594"/>
      <c r="DK6" s="594"/>
      <c r="DL6" s="594"/>
      <c r="DM6" s="594"/>
      <c r="DN6" s="594"/>
      <c r="DO6" s="594"/>
      <c r="DP6" s="595"/>
      <c r="DQ6" s="602">
        <v>82817</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7004</v>
      </c>
      <c r="S7" s="594"/>
      <c r="T7" s="594"/>
      <c r="U7" s="594"/>
      <c r="V7" s="594"/>
      <c r="W7" s="594"/>
      <c r="X7" s="594"/>
      <c r="Y7" s="595"/>
      <c r="Z7" s="596">
        <v>0.1</v>
      </c>
      <c r="AA7" s="596"/>
      <c r="AB7" s="596"/>
      <c r="AC7" s="596"/>
      <c r="AD7" s="597">
        <v>7004</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1146276</v>
      </c>
      <c r="BH7" s="594"/>
      <c r="BI7" s="594"/>
      <c r="BJ7" s="594"/>
      <c r="BK7" s="594"/>
      <c r="BL7" s="594"/>
      <c r="BM7" s="594"/>
      <c r="BN7" s="595"/>
      <c r="BO7" s="596">
        <v>45.2</v>
      </c>
      <c r="BP7" s="596"/>
      <c r="BQ7" s="596"/>
      <c r="BR7" s="596"/>
      <c r="BS7" s="597">
        <v>10284</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1966067</v>
      </c>
      <c r="CS7" s="594"/>
      <c r="CT7" s="594"/>
      <c r="CU7" s="594"/>
      <c r="CV7" s="594"/>
      <c r="CW7" s="594"/>
      <c r="CX7" s="594"/>
      <c r="CY7" s="595"/>
      <c r="CZ7" s="596">
        <v>21.3</v>
      </c>
      <c r="DA7" s="596"/>
      <c r="DB7" s="596"/>
      <c r="DC7" s="596"/>
      <c r="DD7" s="602">
        <v>931040</v>
      </c>
      <c r="DE7" s="594"/>
      <c r="DF7" s="594"/>
      <c r="DG7" s="594"/>
      <c r="DH7" s="594"/>
      <c r="DI7" s="594"/>
      <c r="DJ7" s="594"/>
      <c r="DK7" s="594"/>
      <c r="DL7" s="594"/>
      <c r="DM7" s="594"/>
      <c r="DN7" s="594"/>
      <c r="DO7" s="594"/>
      <c r="DP7" s="595"/>
      <c r="DQ7" s="602">
        <v>956225</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36599</v>
      </c>
      <c r="S8" s="594"/>
      <c r="T8" s="594"/>
      <c r="U8" s="594"/>
      <c r="V8" s="594"/>
      <c r="W8" s="594"/>
      <c r="X8" s="594"/>
      <c r="Y8" s="595"/>
      <c r="Z8" s="596">
        <v>0.4</v>
      </c>
      <c r="AA8" s="596"/>
      <c r="AB8" s="596"/>
      <c r="AC8" s="596"/>
      <c r="AD8" s="597">
        <v>36599</v>
      </c>
      <c r="AE8" s="597"/>
      <c r="AF8" s="597"/>
      <c r="AG8" s="597"/>
      <c r="AH8" s="597"/>
      <c r="AI8" s="597"/>
      <c r="AJ8" s="597"/>
      <c r="AK8" s="597"/>
      <c r="AL8" s="598">
        <v>0.7</v>
      </c>
      <c r="AM8" s="599"/>
      <c r="AN8" s="599"/>
      <c r="AO8" s="600"/>
      <c r="AP8" s="590" t="s">
        <v>218</v>
      </c>
      <c r="AQ8" s="591"/>
      <c r="AR8" s="591"/>
      <c r="AS8" s="591"/>
      <c r="AT8" s="591"/>
      <c r="AU8" s="591"/>
      <c r="AV8" s="591"/>
      <c r="AW8" s="591"/>
      <c r="AX8" s="591"/>
      <c r="AY8" s="591"/>
      <c r="AZ8" s="591"/>
      <c r="BA8" s="591"/>
      <c r="BB8" s="591"/>
      <c r="BC8" s="591"/>
      <c r="BD8" s="591"/>
      <c r="BE8" s="591"/>
      <c r="BF8" s="592"/>
      <c r="BG8" s="593">
        <v>40785</v>
      </c>
      <c r="BH8" s="594"/>
      <c r="BI8" s="594"/>
      <c r="BJ8" s="594"/>
      <c r="BK8" s="594"/>
      <c r="BL8" s="594"/>
      <c r="BM8" s="594"/>
      <c r="BN8" s="595"/>
      <c r="BO8" s="596">
        <v>1.6</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3176218</v>
      </c>
      <c r="CS8" s="594"/>
      <c r="CT8" s="594"/>
      <c r="CU8" s="594"/>
      <c r="CV8" s="594"/>
      <c r="CW8" s="594"/>
      <c r="CX8" s="594"/>
      <c r="CY8" s="595"/>
      <c r="CZ8" s="596">
        <v>34.4</v>
      </c>
      <c r="DA8" s="596"/>
      <c r="DB8" s="596"/>
      <c r="DC8" s="596"/>
      <c r="DD8" s="602">
        <v>58328</v>
      </c>
      <c r="DE8" s="594"/>
      <c r="DF8" s="594"/>
      <c r="DG8" s="594"/>
      <c r="DH8" s="594"/>
      <c r="DI8" s="594"/>
      <c r="DJ8" s="594"/>
      <c r="DK8" s="594"/>
      <c r="DL8" s="594"/>
      <c r="DM8" s="594"/>
      <c r="DN8" s="594"/>
      <c r="DO8" s="594"/>
      <c r="DP8" s="595"/>
      <c r="DQ8" s="602">
        <v>1717360</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23152</v>
      </c>
      <c r="S9" s="594"/>
      <c r="T9" s="594"/>
      <c r="U9" s="594"/>
      <c r="V9" s="594"/>
      <c r="W9" s="594"/>
      <c r="X9" s="594"/>
      <c r="Y9" s="595"/>
      <c r="Z9" s="596">
        <v>0.2</v>
      </c>
      <c r="AA9" s="596"/>
      <c r="AB9" s="596"/>
      <c r="AC9" s="596"/>
      <c r="AD9" s="597">
        <v>23152</v>
      </c>
      <c r="AE9" s="597"/>
      <c r="AF9" s="597"/>
      <c r="AG9" s="597"/>
      <c r="AH9" s="597"/>
      <c r="AI9" s="597"/>
      <c r="AJ9" s="597"/>
      <c r="AK9" s="597"/>
      <c r="AL9" s="598">
        <v>0.4</v>
      </c>
      <c r="AM9" s="599"/>
      <c r="AN9" s="599"/>
      <c r="AO9" s="600"/>
      <c r="AP9" s="590" t="s">
        <v>222</v>
      </c>
      <c r="AQ9" s="591"/>
      <c r="AR9" s="591"/>
      <c r="AS9" s="591"/>
      <c r="AT9" s="591"/>
      <c r="AU9" s="591"/>
      <c r="AV9" s="591"/>
      <c r="AW9" s="591"/>
      <c r="AX9" s="591"/>
      <c r="AY9" s="591"/>
      <c r="AZ9" s="591"/>
      <c r="BA9" s="591"/>
      <c r="BB9" s="591"/>
      <c r="BC9" s="591"/>
      <c r="BD9" s="591"/>
      <c r="BE9" s="591"/>
      <c r="BF9" s="592"/>
      <c r="BG9" s="593">
        <v>978838</v>
      </c>
      <c r="BH9" s="594"/>
      <c r="BI9" s="594"/>
      <c r="BJ9" s="594"/>
      <c r="BK9" s="594"/>
      <c r="BL9" s="594"/>
      <c r="BM9" s="594"/>
      <c r="BN9" s="595"/>
      <c r="BO9" s="596">
        <v>38.6</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862596</v>
      </c>
      <c r="CS9" s="594"/>
      <c r="CT9" s="594"/>
      <c r="CU9" s="594"/>
      <c r="CV9" s="594"/>
      <c r="CW9" s="594"/>
      <c r="CX9" s="594"/>
      <c r="CY9" s="595"/>
      <c r="CZ9" s="596">
        <v>9.3000000000000007</v>
      </c>
      <c r="DA9" s="596"/>
      <c r="DB9" s="596"/>
      <c r="DC9" s="596"/>
      <c r="DD9" s="602">
        <v>34976</v>
      </c>
      <c r="DE9" s="594"/>
      <c r="DF9" s="594"/>
      <c r="DG9" s="594"/>
      <c r="DH9" s="594"/>
      <c r="DI9" s="594"/>
      <c r="DJ9" s="594"/>
      <c r="DK9" s="594"/>
      <c r="DL9" s="594"/>
      <c r="DM9" s="594"/>
      <c r="DN9" s="594"/>
      <c r="DO9" s="594"/>
      <c r="DP9" s="595"/>
      <c r="DQ9" s="602">
        <v>744926</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258234</v>
      </c>
      <c r="S10" s="594"/>
      <c r="T10" s="594"/>
      <c r="U10" s="594"/>
      <c r="V10" s="594"/>
      <c r="W10" s="594"/>
      <c r="X10" s="594"/>
      <c r="Y10" s="595"/>
      <c r="Z10" s="596">
        <v>2.6</v>
      </c>
      <c r="AA10" s="596"/>
      <c r="AB10" s="596"/>
      <c r="AC10" s="596"/>
      <c r="AD10" s="597">
        <v>258234</v>
      </c>
      <c r="AE10" s="597"/>
      <c r="AF10" s="597"/>
      <c r="AG10" s="597"/>
      <c r="AH10" s="597"/>
      <c r="AI10" s="597"/>
      <c r="AJ10" s="597"/>
      <c r="AK10" s="597"/>
      <c r="AL10" s="598">
        <v>4.9000000000000004</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58641</v>
      </c>
      <c r="BH10" s="594"/>
      <c r="BI10" s="594"/>
      <c r="BJ10" s="594"/>
      <c r="BK10" s="594"/>
      <c r="BL10" s="594"/>
      <c r="BM10" s="594"/>
      <c r="BN10" s="595"/>
      <c r="BO10" s="596">
        <v>2.2999999999999998</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10</v>
      </c>
      <c r="CS10" s="594"/>
      <c r="CT10" s="594"/>
      <c r="CU10" s="594"/>
      <c r="CV10" s="594"/>
      <c r="CW10" s="594"/>
      <c r="CX10" s="594"/>
      <c r="CY10" s="595"/>
      <c r="CZ10" s="596">
        <v>0</v>
      </c>
      <c r="DA10" s="596"/>
      <c r="DB10" s="596"/>
      <c r="DC10" s="596"/>
      <c r="DD10" s="602" t="s">
        <v>219</v>
      </c>
      <c r="DE10" s="594"/>
      <c r="DF10" s="594"/>
      <c r="DG10" s="594"/>
      <c r="DH10" s="594"/>
      <c r="DI10" s="594"/>
      <c r="DJ10" s="594"/>
      <c r="DK10" s="594"/>
      <c r="DL10" s="594"/>
      <c r="DM10" s="594"/>
      <c r="DN10" s="594"/>
      <c r="DO10" s="594"/>
      <c r="DP10" s="595"/>
      <c r="DQ10" s="602">
        <v>10</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t="s">
        <v>219</v>
      </c>
      <c r="S11" s="594"/>
      <c r="T11" s="594"/>
      <c r="U11" s="594"/>
      <c r="V11" s="594"/>
      <c r="W11" s="594"/>
      <c r="X11" s="594"/>
      <c r="Y11" s="595"/>
      <c r="Z11" s="596" t="s">
        <v>219</v>
      </c>
      <c r="AA11" s="596"/>
      <c r="AB11" s="596"/>
      <c r="AC11" s="596"/>
      <c r="AD11" s="597" t="s">
        <v>219</v>
      </c>
      <c r="AE11" s="597"/>
      <c r="AF11" s="597"/>
      <c r="AG11" s="597"/>
      <c r="AH11" s="597"/>
      <c r="AI11" s="597"/>
      <c r="AJ11" s="597"/>
      <c r="AK11" s="597"/>
      <c r="AL11" s="598" t="s">
        <v>219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68012</v>
      </c>
      <c r="BH11" s="594"/>
      <c r="BI11" s="594"/>
      <c r="BJ11" s="594"/>
      <c r="BK11" s="594"/>
      <c r="BL11" s="594"/>
      <c r="BM11" s="594"/>
      <c r="BN11" s="595"/>
      <c r="BO11" s="596">
        <v>2.7</v>
      </c>
      <c r="BP11" s="596"/>
      <c r="BQ11" s="596"/>
      <c r="BR11" s="596"/>
      <c r="BS11" s="602">
        <v>10284</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141963</v>
      </c>
      <c r="CS11" s="594"/>
      <c r="CT11" s="594"/>
      <c r="CU11" s="594"/>
      <c r="CV11" s="594"/>
      <c r="CW11" s="594"/>
      <c r="CX11" s="594"/>
      <c r="CY11" s="595"/>
      <c r="CZ11" s="596">
        <v>1.5</v>
      </c>
      <c r="DA11" s="596"/>
      <c r="DB11" s="596"/>
      <c r="DC11" s="596"/>
      <c r="DD11" s="602">
        <v>11629</v>
      </c>
      <c r="DE11" s="594"/>
      <c r="DF11" s="594"/>
      <c r="DG11" s="594"/>
      <c r="DH11" s="594"/>
      <c r="DI11" s="594"/>
      <c r="DJ11" s="594"/>
      <c r="DK11" s="594"/>
      <c r="DL11" s="594"/>
      <c r="DM11" s="594"/>
      <c r="DN11" s="594"/>
      <c r="DO11" s="594"/>
      <c r="DP11" s="595"/>
      <c r="DQ11" s="602">
        <v>82199</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1163308</v>
      </c>
      <c r="BH12" s="594"/>
      <c r="BI12" s="594"/>
      <c r="BJ12" s="594"/>
      <c r="BK12" s="594"/>
      <c r="BL12" s="594"/>
      <c r="BM12" s="594"/>
      <c r="BN12" s="595"/>
      <c r="BO12" s="596">
        <v>45.8</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46222</v>
      </c>
      <c r="CS12" s="594"/>
      <c r="CT12" s="594"/>
      <c r="CU12" s="594"/>
      <c r="CV12" s="594"/>
      <c r="CW12" s="594"/>
      <c r="CX12" s="594"/>
      <c r="CY12" s="595"/>
      <c r="CZ12" s="596">
        <v>0.5</v>
      </c>
      <c r="DA12" s="596"/>
      <c r="DB12" s="596"/>
      <c r="DC12" s="596"/>
      <c r="DD12" s="602" t="s">
        <v>219</v>
      </c>
      <c r="DE12" s="594"/>
      <c r="DF12" s="594"/>
      <c r="DG12" s="594"/>
      <c r="DH12" s="594"/>
      <c r="DI12" s="594"/>
      <c r="DJ12" s="594"/>
      <c r="DK12" s="594"/>
      <c r="DL12" s="594"/>
      <c r="DM12" s="594"/>
      <c r="DN12" s="594"/>
      <c r="DO12" s="594"/>
      <c r="DP12" s="595"/>
      <c r="DQ12" s="602">
        <v>42726</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7664</v>
      </c>
      <c r="S13" s="594"/>
      <c r="T13" s="594"/>
      <c r="U13" s="594"/>
      <c r="V13" s="594"/>
      <c r="W13" s="594"/>
      <c r="X13" s="594"/>
      <c r="Y13" s="595"/>
      <c r="Z13" s="596">
        <v>0.1</v>
      </c>
      <c r="AA13" s="596"/>
      <c r="AB13" s="596"/>
      <c r="AC13" s="596"/>
      <c r="AD13" s="597">
        <v>7664</v>
      </c>
      <c r="AE13" s="597"/>
      <c r="AF13" s="597"/>
      <c r="AG13" s="597"/>
      <c r="AH13" s="597"/>
      <c r="AI13" s="597"/>
      <c r="AJ13" s="597"/>
      <c r="AK13" s="597"/>
      <c r="AL13" s="598">
        <v>0.1</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1143539</v>
      </c>
      <c r="BH13" s="594"/>
      <c r="BI13" s="594"/>
      <c r="BJ13" s="594"/>
      <c r="BK13" s="594"/>
      <c r="BL13" s="594"/>
      <c r="BM13" s="594"/>
      <c r="BN13" s="595"/>
      <c r="BO13" s="596">
        <v>45.1</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474951</v>
      </c>
      <c r="CS13" s="594"/>
      <c r="CT13" s="594"/>
      <c r="CU13" s="594"/>
      <c r="CV13" s="594"/>
      <c r="CW13" s="594"/>
      <c r="CX13" s="594"/>
      <c r="CY13" s="595"/>
      <c r="CZ13" s="596">
        <v>5.0999999999999996</v>
      </c>
      <c r="DA13" s="596"/>
      <c r="DB13" s="596"/>
      <c r="DC13" s="596"/>
      <c r="DD13" s="602">
        <v>265483</v>
      </c>
      <c r="DE13" s="594"/>
      <c r="DF13" s="594"/>
      <c r="DG13" s="594"/>
      <c r="DH13" s="594"/>
      <c r="DI13" s="594"/>
      <c r="DJ13" s="594"/>
      <c r="DK13" s="594"/>
      <c r="DL13" s="594"/>
      <c r="DM13" s="594"/>
      <c r="DN13" s="594"/>
      <c r="DO13" s="594"/>
      <c r="DP13" s="595"/>
      <c r="DQ13" s="602">
        <v>322752</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64605</v>
      </c>
      <c r="BH14" s="594"/>
      <c r="BI14" s="594"/>
      <c r="BJ14" s="594"/>
      <c r="BK14" s="594"/>
      <c r="BL14" s="594"/>
      <c r="BM14" s="594"/>
      <c r="BN14" s="595"/>
      <c r="BO14" s="596">
        <v>2.5</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518080</v>
      </c>
      <c r="CS14" s="594"/>
      <c r="CT14" s="594"/>
      <c r="CU14" s="594"/>
      <c r="CV14" s="594"/>
      <c r="CW14" s="594"/>
      <c r="CX14" s="594"/>
      <c r="CY14" s="595"/>
      <c r="CZ14" s="596">
        <v>5.6</v>
      </c>
      <c r="DA14" s="596"/>
      <c r="DB14" s="596"/>
      <c r="DC14" s="596"/>
      <c r="DD14" s="602">
        <v>108515</v>
      </c>
      <c r="DE14" s="594"/>
      <c r="DF14" s="594"/>
      <c r="DG14" s="594"/>
      <c r="DH14" s="594"/>
      <c r="DI14" s="594"/>
      <c r="DJ14" s="594"/>
      <c r="DK14" s="594"/>
      <c r="DL14" s="594"/>
      <c r="DM14" s="594"/>
      <c r="DN14" s="594"/>
      <c r="DO14" s="594"/>
      <c r="DP14" s="595"/>
      <c r="DQ14" s="602">
        <v>399841</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10519</v>
      </c>
      <c r="S15" s="594"/>
      <c r="T15" s="594"/>
      <c r="U15" s="594"/>
      <c r="V15" s="594"/>
      <c r="W15" s="594"/>
      <c r="X15" s="594"/>
      <c r="Y15" s="595"/>
      <c r="Z15" s="596">
        <v>0.1</v>
      </c>
      <c r="AA15" s="596"/>
      <c r="AB15" s="596"/>
      <c r="AC15" s="596"/>
      <c r="AD15" s="597">
        <v>10519</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163778</v>
      </c>
      <c r="BH15" s="594"/>
      <c r="BI15" s="594"/>
      <c r="BJ15" s="594"/>
      <c r="BK15" s="594"/>
      <c r="BL15" s="594"/>
      <c r="BM15" s="594"/>
      <c r="BN15" s="595"/>
      <c r="BO15" s="596">
        <v>6.5</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940241</v>
      </c>
      <c r="CS15" s="594"/>
      <c r="CT15" s="594"/>
      <c r="CU15" s="594"/>
      <c r="CV15" s="594"/>
      <c r="CW15" s="594"/>
      <c r="CX15" s="594"/>
      <c r="CY15" s="595"/>
      <c r="CZ15" s="596">
        <v>10.199999999999999</v>
      </c>
      <c r="DA15" s="596"/>
      <c r="DB15" s="596"/>
      <c r="DC15" s="596"/>
      <c r="DD15" s="602">
        <v>50009</v>
      </c>
      <c r="DE15" s="594"/>
      <c r="DF15" s="594"/>
      <c r="DG15" s="594"/>
      <c r="DH15" s="594"/>
      <c r="DI15" s="594"/>
      <c r="DJ15" s="594"/>
      <c r="DK15" s="594"/>
      <c r="DL15" s="594"/>
      <c r="DM15" s="594"/>
      <c r="DN15" s="594"/>
      <c r="DO15" s="594"/>
      <c r="DP15" s="595"/>
      <c r="DQ15" s="602">
        <v>780717</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2510554</v>
      </c>
      <c r="S16" s="594"/>
      <c r="T16" s="594"/>
      <c r="U16" s="594"/>
      <c r="V16" s="594"/>
      <c r="W16" s="594"/>
      <c r="X16" s="594"/>
      <c r="Y16" s="595"/>
      <c r="Z16" s="596">
        <v>25.7</v>
      </c>
      <c r="AA16" s="596"/>
      <c r="AB16" s="596"/>
      <c r="AC16" s="596"/>
      <c r="AD16" s="597">
        <v>2309647</v>
      </c>
      <c r="AE16" s="597"/>
      <c r="AF16" s="597"/>
      <c r="AG16" s="597"/>
      <c r="AH16" s="597"/>
      <c r="AI16" s="597"/>
      <c r="AJ16" s="597"/>
      <c r="AK16" s="597"/>
      <c r="AL16" s="598">
        <v>43.7</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10210</v>
      </c>
      <c r="CS16" s="594"/>
      <c r="CT16" s="594"/>
      <c r="CU16" s="594"/>
      <c r="CV16" s="594"/>
      <c r="CW16" s="594"/>
      <c r="CX16" s="594"/>
      <c r="CY16" s="595"/>
      <c r="CZ16" s="596">
        <v>0.1</v>
      </c>
      <c r="DA16" s="596"/>
      <c r="DB16" s="596"/>
      <c r="DC16" s="596"/>
      <c r="DD16" s="602" t="s">
        <v>219</v>
      </c>
      <c r="DE16" s="594"/>
      <c r="DF16" s="594"/>
      <c r="DG16" s="594"/>
      <c r="DH16" s="594"/>
      <c r="DI16" s="594"/>
      <c r="DJ16" s="594"/>
      <c r="DK16" s="594"/>
      <c r="DL16" s="594"/>
      <c r="DM16" s="594"/>
      <c r="DN16" s="594"/>
      <c r="DO16" s="594"/>
      <c r="DP16" s="595"/>
      <c r="DQ16" s="602" t="s">
        <v>219</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2309647</v>
      </c>
      <c r="S17" s="594"/>
      <c r="T17" s="594"/>
      <c r="U17" s="594"/>
      <c r="V17" s="594"/>
      <c r="W17" s="594"/>
      <c r="X17" s="594"/>
      <c r="Y17" s="595"/>
      <c r="Z17" s="596">
        <v>23.7</v>
      </c>
      <c r="AA17" s="596"/>
      <c r="AB17" s="596"/>
      <c r="AC17" s="596"/>
      <c r="AD17" s="597">
        <v>2309647</v>
      </c>
      <c r="AE17" s="597"/>
      <c r="AF17" s="597"/>
      <c r="AG17" s="597"/>
      <c r="AH17" s="597"/>
      <c r="AI17" s="597"/>
      <c r="AJ17" s="597"/>
      <c r="AK17" s="597"/>
      <c r="AL17" s="598">
        <v>43.7</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1013443</v>
      </c>
      <c r="CS17" s="594"/>
      <c r="CT17" s="594"/>
      <c r="CU17" s="594"/>
      <c r="CV17" s="594"/>
      <c r="CW17" s="594"/>
      <c r="CX17" s="594"/>
      <c r="CY17" s="595"/>
      <c r="CZ17" s="596">
        <v>11</v>
      </c>
      <c r="DA17" s="596"/>
      <c r="DB17" s="596"/>
      <c r="DC17" s="596"/>
      <c r="DD17" s="602" t="s">
        <v>219</v>
      </c>
      <c r="DE17" s="594"/>
      <c r="DF17" s="594"/>
      <c r="DG17" s="594"/>
      <c r="DH17" s="594"/>
      <c r="DI17" s="594"/>
      <c r="DJ17" s="594"/>
      <c r="DK17" s="594"/>
      <c r="DL17" s="594"/>
      <c r="DM17" s="594"/>
      <c r="DN17" s="594"/>
      <c r="DO17" s="594"/>
      <c r="DP17" s="595"/>
      <c r="DQ17" s="602">
        <v>1004641</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200907</v>
      </c>
      <c r="S18" s="594"/>
      <c r="T18" s="594"/>
      <c r="U18" s="594"/>
      <c r="V18" s="594"/>
      <c r="W18" s="594"/>
      <c r="X18" s="594"/>
      <c r="Y18" s="595"/>
      <c r="Z18" s="596">
        <v>2.1</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t="s">
        <v>219</v>
      </c>
      <c r="S19" s="594"/>
      <c r="T19" s="594"/>
      <c r="U19" s="594"/>
      <c r="V19" s="594"/>
      <c r="W19" s="594"/>
      <c r="X19" s="594"/>
      <c r="Y19" s="595"/>
      <c r="Z19" s="596" t="s">
        <v>219</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219</v>
      </c>
      <c r="BH19" s="594"/>
      <c r="BI19" s="594"/>
      <c r="BJ19" s="594"/>
      <c r="BK19" s="594"/>
      <c r="BL19" s="594"/>
      <c r="BM19" s="594"/>
      <c r="BN19" s="595"/>
      <c r="BO19" s="596" t="s">
        <v>219</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5476500</v>
      </c>
      <c r="S20" s="594"/>
      <c r="T20" s="594"/>
      <c r="U20" s="594"/>
      <c r="V20" s="594"/>
      <c r="W20" s="594"/>
      <c r="X20" s="594"/>
      <c r="Y20" s="595"/>
      <c r="Z20" s="596">
        <v>56.1</v>
      </c>
      <c r="AA20" s="596"/>
      <c r="AB20" s="596"/>
      <c r="AC20" s="596"/>
      <c r="AD20" s="597">
        <v>5275593</v>
      </c>
      <c r="AE20" s="597"/>
      <c r="AF20" s="597"/>
      <c r="AG20" s="597"/>
      <c r="AH20" s="597"/>
      <c r="AI20" s="597"/>
      <c r="AJ20" s="597"/>
      <c r="AK20" s="597"/>
      <c r="AL20" s="598">
        <v>99.9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219</v>
      </c>
      <c r="BH20" s="594"/>
      <c r="BI20" s="594"/>
      <c r="BJ20" s="594"/>
      <c r="BK20" s="594"/>
      <c r="BL20" s="594"/>
      <c r="BM20" s="594"/>
      <c r="BN20" s="595"/>
      <c r="BO20" s="596" t="s">
        <v>219</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9232818</v>
      </c>
      <c r="CS20" s="594"/>
      <c r="CT20" s="594"/>
      <c r="CU20" s="594"/>
      <c r="CV20" s="594"/>
      <c r="CW20" s="594"/>
      <c r="CX20" s="594"/>
      <c r="CY20" s="595"/>
      <c r="CZ20" s="596">
        <v>100</v>
      </c>
      <c r="DA20" s="596"/>
      <c r="DB20" s="596"/>
      <c r="DC20" s="596"/>
      <c r="DD20" s="602">
        <v>1459980</v>
      </c>
      <c r="DE20" s="594"/>
      <c r="DF20" s="594"/>
      <c r="DG20" s="594"/>
      <c r="DH20" s="594"/>
      <c r="DI20" s="594"/>
      <c r="DJ20" s="594"/>
      <c r="DK20" s="594"/>
      <c r="DL20" s="594"/>
      <c r="DM20" s="594"/>
      <c r="DN20" s="594"/>
      <c r="DO20" s="594"/>
      <c r="DP20" s="595"/>
      <c r="DQ20" s="602">
        <v>6134214</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3317</v>
      </c>
      <c r="S21" s="594"/>
      <c r="T21" s="594"/>
      <c r="U21" s="594"/>
      <c r="V21" s="594"/>
      <c r="W21" s="594"/>
      <c r="X21" s="594"/>
      <c r="Y21" s="595"/>
      <c r="Z21" s="596">
        <v>0</v>
      </c>
      <c r="AA21" s="596"/>
      <c r="AB21" s="596"/>
      <c r="AC21" s="596"/>
      <c r="AD21" s="597">
        <v>3317</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219</v>
      </c>
      <c r="BH21" s="594"/>
      <c r="BI21" s="594"/>
      <c r="BJ21" s="594"/>
      <c r="BK21" s="594"/>
      <c r="BL21" s="594"/>
      <c r="BM21" s="594"/>
      <c r="BN21" s="595"/>
      <c r="BO21" s="596" t="s">
        <v>219</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79829</v>
      </c>
      <c r="S22" s="594"/>
      <c r="T22" s="594"/>
      <c r="U22" s="594"/>
      <c r="V22" s="594"/>
      <c r="W22" s="594"/>
      <c r="X22" s="594"/>
      <c r="Y22" s="595"/>
      <c r="Z22" s="596">
        <v>0.8</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110434</v>
      </c>
      <c r="S23" s="594"/>
      <c r="T23" s="594"/>
      <c r="U23" s="594"/>
      <c r="V23" s="594"/>
      <c r="W23" s="594"/>
      <c r="X23" s="594"/>
      <c r="Y23" s="595"/>
      <c r="Z23" s="596">
        <v>1.1000000000000001</v>
      </c>
      <c r="AA23" s="596"/>
      <c r="AB23" s="596"/>
      <c r="AC23" s="596"/>
      <c r="AD23" s="597" t="s">
        <v>219</v>
      </c>
      <c r="AE23" s="597"/>
      <c r="AF23" s="597"/>
      <c r="AG23" s="597"/>
      <c r="AH23" s="597"/>
      <c r="AI23" s="597"/>
      <c r="AJ23" s="597"/>
      <c r="AK23" s="597"/>
      <c r="AL23" s="598" t="s">
        <v>219</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219</v>
      </c>
      <c r="BH23" s="594"/>
      <c r="BI23" s="594"/>
      <c r="BJ23" s="594"/>
      <c r="BK23" s="594"/>
      <c r="BL23" s="594"/>
      <c r="BM23" s="594"/>
      <c r="BN23" s="595"/>
      <c r="BO23" s="596" t="s">
        <v>219</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39372</v>
      </c>
      <c r="S24" s="594"/>
      <c r="T24" s="594"/>
      <c r="U24" s="594"/>
      <c r="V24" s="594"/>
      <c r="W24" s="594"/>
      <c r="X24" s="594"/>
      <c r="Y24" s="595"/>
      <c r="Z24" s="596">
        <v>0.4</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4240887</v>
      </c>
      <c r="CS24" s="583"/>
      <c r="CT24" s="583"/>
      <c r="CU24" s="583"/>
      <c r="CV24" s="583"/>
      <c r="CW24" s="583"/>
      <c r="CX24" s="583"/>
      <c r="CY24" s="584"/>
      <c r="CZ24" s="622">
        <v>45.9</v>
      </c>
      <c r="DA24" s="623"/>
      <c r="DB24" s="623"/>
      <c r="DC24" s="624"/>
      <c r="DD24" s="621">
        <v>2937078</v>
      </c>
      <c r="DE24" s="583"/>
      <c r="DF24" s="583"/>
      <c r="DG24" s="583"/>
      <c r="DH24" s="583"/>
      <c r="DI24" s="583"/>
      <c r="DJ24" s="583"/>
      <c r="DK24" s="584"/>
      <c r="DL24" s="621">
        <v>2920992</v>
      </c>
      <c r="DM24" s="583"/>
      <c r="DN24" s="583"/>
      <c r="DO24" s="583"/>
      <c r="DP24" s="583"/>
      <c r="DQ24" s="583"/>
      <c r="DR24" s="583"/>
      <c r="DS24" s="583"/>
      <c r="DT24" s="583"/>
      <c r="DU24" s="583"/>
      <c r="DV24" s="584"/>
      <c r="DW24" s="587">
        <v>51.1</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969880</v>
      </c>
      <c r="S25" s="594"/>
      <c r="T25" s="594"/>
      <c r="U25" s="594"/>
      <c r="V25" s="594"/>
      <c r="W25" s="594"/>
      <c r="X25" s="594"/>
      <c r="Y25" s="595"/>
      <c r="Z25" s="596">
        <v>9.9</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1471046</v>
      </c>
      <c r="CS25" s="625"/>
      <c r="CT25" s="625"/>
      <c r="CU25" s="625"/>
      <c r="CV25" s="625"/>
      <c r="CW25" s="625"/>
      <c r="CX25" s="625"/>
      <c r="CY25" s="626"/>
      <c r="CZ25" s="627">
        <v>15.9</v>
      </c>
      <c r="DA25" s="628"/>
      <c r="DB25" s="628"/>
      <c r="DC25" s="629"/>
      <c r="DD25" s="602">
        <v>1355559</v>
      </c>
      <c r="DE25" s="625"/>
      <c r="DF25" s="625"/>
      <c r="DG25" s="625"/>
      <c r="DH25" s="625"/>
      <c r="DI25" s="625"/>
      <c r="DJ25" s="625"/>
      <c r="DK25" s="626"/>
      <c r="DL25" s="602">
        <v>1341518</v>
      </c>
      <c r="DM25" s="625"/>
      <c r="DN25" s="625"/>
      <c r="DO25" s="625"/>
      <c r="DP25" s="625"/>
      <c r="DQ25" s="625"/>
      <c r="DR25" s="625"/>
      <c r="DS25" s="625"/>
      <c r="DT25" s="625"/>
      <c r="DU25" s="625"/>
      <c r="DV25" s="626"/>
      <c r="DW25" s="598">
        <v>23.5</v>
      </c>
      <c r="DX25" s="619"/>
      <c r="DY25" s="619"/>
      <c r="DZ25" s="619"/>
      <c r="EA25" s="619"/>
      <c r="EB25" s="619"/>
      <c r="EC25" s="620"/>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954562</v>
      </c>
      <c r="CS26" s="594"/>
      <c r="CT26" s="594"/>
      <c r="CU26" s="594"/>
      <c r="CV26" s="594"/>
      <c r="CW26" s="594"/>
      <c r="CX26" s="594"/>
      <c r="CY26" s="595"/>
      <c r="CZ26" s="627">
        <v>10.3</v>
      </c>
      <c r="DA26" s="628"/>
      <c r="DB26" s="628"/>
      <c r="DC26" s="629"/>
      <c r="DD26" s="602">
        <v>863547</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19"/>
      <c r="DY26" s="619"/>
      <c r="DZ26" s="619"/>
      <c r="EA26" s="619"/>
      <c r="EB26" s="619"/>
      <c r="EC26" s="620"/>
    </row>
    <row r="27" spans="2:133" ht="11.25" customHeight="1" x14ac:dyDescent="0.15">
      <c r="B27" s="590" t="s">
        <v>278</v>
      </c>
      <c r="C27" s="591"/>
      <c r="D27" s="591"/>
      <c r="E27" s="591"/>
      <c r="F27" s="591"/>
      <c r="G27" s="591"/>
      <c r="H27" s="591"/>
      <c r="I27" s="591"/>
      <c r="J27" s="591"/>
      <c r="K27" s="591"/>
      <c r="L27" s="591"/>
      <c r="M27" s="591"/>
      <c r="N27" s="591"/>
      <c r="O27" s="591"/>
      <c r="P27" s="591"/>
      <c r="Q27" s="592"/>
      <c r="R27" s="593">
        <v>702631</v>
      </c>
      <c r="S27" s="594"/>
      <c r="T27" s="594"/>
      <c r="U27" s="594"/>
      <c r="V27" s="594"/>
      <c r="W27" s="594"/>
      <c r="X27" s="594"/>
      <c r="Y27" s="595"/>
      <c r="Z27" s="596">
        <v>7.2</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2537967</v>
      </c>
      <c r="BH27" s="594"/>
      <c r="BI27" s="594"/>
      <c r="BJ27" s="594"/>
      <c r="BK27" s="594"/>
      <c r="BL27" s="594"/>
      <c r="BM27" s="594"/>
      <c r="BN27" s="595"/>
      <c r="BO27" s="596">
        <v>100</v>
      </c>
      <c r="BP27" s="596"/>
      <c r="BQ27" s="596"/>
      <c r="BR27" s="596"/>
      <c r="BS27" s="602">
        <v>10284</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1756398</v>
      </c>
      <c r="CS27" s="625"/>
      <c r="CT27" s="625"/>
      <c r="CU27" s="625"/>
      <c r="CV27" s="625"/>
      <c r="CW27" s="625"/>
      <c r="CX27" s="625"/>
      <c r="CY27" s="626"/>
      <c r="CZ27" s="627">
        <v>19</v>
      </c>
      <c r="DA27" s="628"/>
      <c r="DB27" s="628"/>
      <c r="DC27" s="629"/>
      <c r="DD27" s="602">
        <v>576878</v>
      </c>
      <c r="DE27" s="625"/>
      <c r="DF27" s="625"/>
      <c r="DG27" s="625"/>
      <c r="DH27" s="625"/>
      <c r="DI27" s="625"/>
      <c r="DJ27" s="625"/>
      <c r="DK27" s="626"/>
      <c r="DL27" s="602">
        <v>574833</v>
      </c>
      <c r="DM27" s="625"/>
      <c r="DN27" s="625"/>
      <c r="DO27" s="625"/>
      <c r="DP27" s="625"/>
      <c r="DQ27" s="625"/>
      <c r="DR27" s="625"/>
      <c r="DS27" s="625"/>
      <c r="DT27" s="625"/>
      <c r="DU27" s="625"/>
      <c r="DV27" s="626"/>
      <c r="DW27" s="598">
        <v>10.1</v>
      </c>
      <c r="DX27" s="619"/>
      <c r="DY27" s="619"/>
      <c r="DZ27" s="619"/>
      <c r="EA27" s="619"/>
      <c r="EB27" s="619"/>
      <c r="EC27" s="620"/>
    </row>
    <row r="28" spans="2:133" ht="11.25" customHeight="1" x14ac:dyDescent="0.15">
      <c r="B28" s="590" t="s">
        <v>281</v>
      </c>
      <c r="C28" s="591"/>
      <c r="D28" s="591"/>
      <c r="E28" s="591"/>
      <c r="F28" s="591"/>
      <c r="G28" s="591"/>
      <c r="H28" s="591"/>
      <c r="I28" s="591"/>
      <c r="J28" s="591"/>
      <c r="K28" s="591"/>
      <c r="L28" s="591"/>
      <c r="M28" s="591"/>
      <c r="N28" s="591"/>
      <c r="O28" s="591"/>
      <c r="P28" s="591"/>
      <c r="Q28" s="592"/>
      <c r="R28" s="593">
        <v>47679</v>
      </c>
      <c r="S28" s="594"/>
      <c r="T28" s="594"/>
      <c r="U28" s="594"/>
      <c r="V28" s="594"/>
      <c r="W28" s="594"/>
      <c r="X28" s="594"/>
      <c r="Y28" s="595"/>
      <c r="Z28" s="596">
        <v>0.5</v>
      </c>
      <c r="AA28" s="596"/>
      <c r="AB28" s="596"/>
      <c r="AC28" s="596"/>
      <c r="AD28" s="597">
        <v>4164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1013443</v>
      </c>
      <c r="CS28" s="594"/>
      <c r="CT28" s="594"/>
      <c r="CU28" s="594"/>
      <c r="CV28" s="594"/>
      <c r="CW28" s="594"/>
      <c r="CX28" s="594"/>
      <c r="CY28" s="595"/>
      <c r="CZ28" s="627">
        <v>11</v>
      </c>
      <c r="DA28" s="628"/>
      <c r="DB28" s="628"/>
      <c r="DC28" s="629"/>
      <c r="DD28" s="602">
        <v>1004641</v>
      </c>
      <c r="DE28" s="594"/>
      <c r="DF28" s="594"/>
      <c r="DG28" s="594"/>
      <c r="DH28" s="594"/>
      <c r="DI28" s="594"/>
      <c r="DJ28" s="594"/>
      <c r="DK28" s="595"/>
      <c r="DL28" s="602">
        <v>1004641</v>
      </c>
      <c r="DM28" s="594"/>
      <c r="DN28" s="594"/>
      <c r="DO28" s="594"/>
      <c r="DP28" s="594"/>
      <c r="DQ28" s="594"/>
      <c r="DR28" s="594"/>
      <c r="DS28" s="594"/>
      <c r="DT28" s="594"/>
      <c r="DU28" s="594"/>
      <c r="DV28" s="595"/>
      <c r="DW28" s="598">
        <v>17.600000000000001</v>
      </c>
      <c r="DX28" s="619"/>
      <c r="DY28" s="619"/>
      <c r="DZ28" s="619"/>
      <c r="EA28" s="619"/>
      <c r="EB28" s="619"/>
      <c r="EC28" s="620"/>
    </row>
    <row r="29" spans="2:133" ht="11.25" customHeight="1" x14ac:dyDescent="0.15">
      <c r="B29" s="590" t="s">
        <v>283</v>
      </c>
      <c r="C29" s="591"/>
      <c r="D29" s="591"/>
      <c r="E29" s="591"/>
      <c r="F29" s="591"/>
      <c r="G29" s="591"/>
      <c r="H29" s="591"/>
      <c r="I29" s="591"/>
      <c r="J29" s="591"/>
      <c r="K29" s="591"/>
      <c r="L29" s="591"/>
      <c r="M29" s="591"/>
      <c r="N29" s="591"/>
      <c r="O29" s="591"/>
      <c r="P29" s="591"/>
      <c r="Q29" s="592"/>
      <c r="R29" s="593">
        <v>288</v>
      </c>
      <c r="S29" s="594"/>
      <c r="T29" s="594"/>
      <c r="U29" s="594"/>
      <c r="V29" s="594"/>
      <c r="W29" s="594"/>
      <c r="X29" s="594"/>
      <c r="Y29" s="595"/>
      <c r="Z29" s="596">
        <v>0</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1013443</v>
      </c>
      <c r="CS29" s="625"/>
      <c r="CT29" s="625"/>
      <c r="CU29" s="625"/>
      <c r="CV29" s="625"/>
      <c r="CW29" s="625"/>
      <c r="CX29" s="625"/>
      <c r="CY29" s="626"/>
      <c r="CZ29" s="627">
        <v>11</v>
      </c>
      <c r="DA29" s="628"/>
      <c r="DB29" s="628"/>
      <c r="DC29" s="629"/>
      <c r="DD29" s="602">
        <v>1004641</v>
      </c>
      <c r="DE29" s="625"/>
      <c r="DF29" s="625"/>
      <c r="DG29" s="625"/>
      <c r="DH29" s="625"/>
      <c r="DI29" s="625"/>
      <c r="DJ29" s="625"/>
      <c r="DK29" s="626"/>
      <c r="DL29" s="602">
        <v>1004641</v>
      </c>
      <c r="DM29" s="625"/>
      <c r="DN29" s="625"/>
      <c r="DO29" s="625"/>
      <c r="DP29" s="625"/>
      <c r="DQ29" s="625"/>
      <c r="DR29" s="625"/>
      <c r="DS29" s="625"/>
      <c r="DT29" s="625"/>
      <c r="DU29" s="625"/>
      <c r="DV29" s="626"/>
      <c r="DW29" s="598">
        <v>17.600000000000001</v>
      </c>
      <c r="DX29" s="619"/>
      <c r="DY29" s="619"/>
      <c r="DZ29" s="619"/>
      <c r="EA29" s="619"/>
      <c r="EB29" s="619"/>
      <c r="EC29" s="620"/>
    </row>
    <row r="30" spans="2:133" ht="11.25" customHeight="1" x14ac:dyDescent="0.15">
      <c r="B30" s="590" t="s">
        <v>288</v>
      </c>
      <c r="C30" s="591"/>
      <c r="D30" s="591"/>
      <c r="E30" s="591"/>
      <c r="F30" s="591"/>
      <c r="G30" s="591"/>
      <c r="H30" s="591"/>
      <c r="I30" s="591"/>
      <c r="J30" s="591"/>
      <c r="K30" s="591"/>
      <c r="L30" s="591"/>
      <c r="M30" s="591"/>
      <c r="N30" s="591"/>
      <c r="O30" s="591"/>
      <c r="P30" s="591"/>
      <c r="Q30" s="592"/>
      <c r="R30" s="593">
        <v>714842</v>
      </c>
      <c r="S30" s="594"/>
      <c r="T30" s="594"/>
      <c r="U30" s="594"/>
      <c r="V30" s="594"/>
      <c r="W30" s="594"/>
      <c r="X30" s="594"/>
      <c r="Y30" s="595"/>
      <c r="Z30" s="596">
        <v>7.3</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97.9</v>
      </c>
      <c r="BH30" s="652"/>
      <c r="BI30" s="652"/>
      <c r="BJ30" s="652"/>
      <c r="BK30" s="652"/>
      <c r="BL30" s="652"/>
      <c r="BM30" s="588">
        <v>93.9</v>
      </c>
      <c r="BN30" s="652"/>
      <c r="BO30" s="652"/>
      <c r="BP30" s="652"/>
      <c r="BQ30" s="653"/>
      <c r="BR30" s="651">
        <v>97.9</v>
      </c>
      <c r="BS30" s="652"/>
      <c r="BT30" s="652"/>
      <c r="BU30" s="652"/>
      <c r="BV30" s="652"/>
      <c r="BW30" s="652"/>
      <c r="BX30" s="588">
        <v>93.6</v>
      </c>
      <c r="BY30" s="652"/>
      <c r="BZ30" s="652"/>
      <c r="CA30" s="652"/>
      <c r="CB30" s="653"/>
      <c r="CD30" s="656"/>
      <c r="CE30" s="657"/>
      <c r="CF30" s="607" t="s">
        <v>291</v>
      </c>
      <c r="CG30" s="608"/>
      <c r="CH30" s="608"/>
      <c r="CI30" s="608"/>
      <c r="CJ30" s="608"/>
      <c r="CK30" s="608"/>
      <c r="CL30" s="608"/>
      <c r="CM30" s="608"/>
      <c r="CN30" s="608"/>
      <c r="CO30" s="608"/>
      <c r="CP30" s="608"/>
      <c r="CQ30" s="609"/>
      <c r="CR30" s="593">
        <v>944833</v>
      </c>
      <c r="CS30" s="594"/>
      <c r="CT30" s="594"/>
      <c r="CU30" s="594"/>
      <c r="CV30" s="594"/>
      <c r="CW30" s="594"/>
      <c r="CX30" s="594"/>
      <c r="CY30" s="595"/>
      <c r="CZ30" s="627">
        <v>10.199999999999999</v>
      </c>
      <c r="DA30" s="628"/>
      <c r="DB30" s="628"/>
      <c r="DC30" s="629"/>
      <c r="DD30" s="602">
        <v>936410</v>
      </c>
      <c r="DE30" s="594"/>
      <c r="DF30" s="594"/>
      <c r="DG30" s="594"/>
      <c r="DH30" s="594"/>
      <c r="DI30" s="594"/>
      <c r="DJ30" s="594"/>
      <c r="DK30" s="595"/>
      <c r="DL30" s="602">
        <v>936410</v>
      </c>
      <c r="DM30" s="594"/>
      <c r="DN30" s="594"/>
      <c r="DO30" s="594"/>
      <c r="DP30" s="594"/>
      <c r="DQ30" s="594"/>
      <c r="DR30" s="594"/>
      <c r="DS30" s="594"/>
      <c r="DT30" s="594"/>
      <c r="DU30" s="594"/>
      <c r="DV30" s="595"/>
      <c r="DW30" s="598">
        <v>16.399999999999999</v>
      </c>
      <c r="DX30" s="619"/>
      <c r="DY30" s="619"/>
      <c r="DZ30" s="619"/>
      <c r="EA30" s="619"/>
      <c r="EB30" s="619"/>
      <c r="EC30" s="620"/>
    </row>
    <row r="31" spans="2:133" ht="11.25" customHeight="1" x14ac:dyDescent="0.15">
      <c r="B31" s="590" t="s">
        <v>292</v>
      </c>
      <c r="C31" s="591"/>
      <c r="D31" s="591"/>
      <c r="E31" s="591"/>
      <c r="F31" s="591"/>
      <c r="G31" s="591"/>
      <c r="H31" s="591"/>
      <c r="I31" s="591"/>
      <c r="J31" s="591"/>
      <c r="K31" s="591"/>
      <c r="L31" s="591"/>
      <c r="M31" s="591"/>
      <c r="N31" s="591"/>
      <c r="O31" s="591"/>
      <c r="P31" s="591"/>
      <c r="Q31" s="592"/>
      <c r="R31" s="593">
        <v>475446</v>
      </c>
      <c r="S31" s="594"/>
      <c r="T31" s="594"/>
      <c r="U31" s="594"/>
      <c r="V31" s="594"/>
      <c r="W31" s="594"/>
      <c r="X31" s="594"/>
      <c r="Y31" s="595"/>
      <c r="Z31" s="596">
        <v>4.9000000000000004</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98.5</v>
      </c>
      <c r="BH31" s="625"/>
      <c r="BI31" s="625"/>
      <c r="BJ31" s="625"/>
      <c r="BK31" s="625"/>
      <c r="BL31" s="625"/>
      <c r="BM31" s="599">
        <v>95.6</v>
      </c>
      <c r="BN31" s="649"/>
      <c r="BO31" s="649"/>
      <c r="BP31" s="649"/>
      <c r="BQ31" s="650"/>
      <c r="BR31" s="648">
        <v>98.6</v>
      </c>
      <c r="BS31" s="625"/>
      <c r="BT31" s="625"/>
      <c r="BU31" s="625"/>
      <c r="BV31" s="625"/>
      <c r="BW31" s="625"/>
      <c r="BX31" s="599">
        <v>95.5</v>
      </c>
      <c r="BY31" s="649"/>
      <c r="BZ31" s="649"/>
      <c r="CA31" s="649"/>
      <c r="CB31" s="650"/>
      <c r="CD31" s="656"/>
      <c r="CE31" s="657"/>
      <c r="CF31" s="607" t="s">
        <v>295</v>
      </c>
      <c r="CG31" s="608"/>
      <c r="CH31" s="608"/>
      <c r="CI31" s="608"/>
      <c r="CJ31" s="608"/>
      <c r="CK31" s="608"/>
      <c r="CL31" s="608"/>
      <c r="CM31" s="608"/>
      <c r="CN31" s="608"/>
      <c r="CO31" s="608"/>
      <c r="CP31" s="608"/>
      <c r="CQ31" s="609"/>
      <c r="CR31" s="593">
        <v>68610</v>
      </c>
      <c r="CS31" s="625"/>
      <c r="CT31" s="625"/>
      <c r="CU31" s="625"/>
      <c r="CV31" s="625"/>
      <c r="CW31" s="625"/>
      <c r="CX31" s="625"/>
      <c r="CY31" s="626"/>
      <c r="CZ31" s="627">
        <v>0.7</v>
      </c>
      <c r="DA31" s="628"/>
      <c r="DB31" s="628"/>
      <c r="DC31" s="629"/>
      <c r="DD31" s="602">
        <v>68231</v>
      </c>
      <c r="DE31" s="625"/>
      <c r="DF31" s="625"/>
      <c r="DG31" s="625"/>
      <c r="DH31" s="625"/>
      <c r="DI31" s="625"/>
      <c r="DJ31" s="625"/>
      <c r="DK31" s="626"/>
      <c r="DL31" s="602">
        <v>68231</v>
      </c>
      <c r="DM31" s="625"/>
      <c r="DN31" s="625"/>
      <c r="DO31" s="625"/>
      <c r="DP31" s="625"/>
      <c r="DQ31" s="625"/>
      <c r="DR31" s="625"/>
      <c r="DS31" s="625"/>
      <c r="DT31" s="625"/>
      <c r="DU31" s="625"/>
      <c r="DV31" s="626"/>
      <c r="DW31" s="598">
        <v>1.2</v>
      </c>
      <c r="DX31" s="619"/>
      <c r="DY31" s="619"/>
      <c r="DZ31" s="619"/>
      <c r="EA31" s="619"/>
      <c r="EB31" s="619"/>
      <c r="EC31" s="620"/>
    </row>
    <row r="32" spans="2:133" ht="11.25" customHeight="1" x14ac:dyDescent="0.15">
      <c r="B32" s="590" t="s">
        <v>296</v>
      </c>
      <c r="C32" s="591"/>
      <c r="D32" s="591"/>
      <c r="E32" s="591"/>
      <c r="F32" s="591"/>
      <c r="G32" s="591"/>
      <c r="H32" s="591"/>
      <c r="I32" s="591"/>
      <c r="J32" s="591"/>
      <c r="K32" s="591"/>
      <c r="L32" s="591"/>
      <c r="M32" s="591"/>
      <c r="N32" s="591"/>
      <c r="O32" s="591"/>
      <c r="P32" s="591"/>
      <c r="Q32" s="592"/>
      <c r="R32" s="593">
        <v>225267</v>
      </c>
      <c r="S32" s="594"/>
      <c r="T32" s="594"/>
      <c r="U32" s="594"/>
      <c r="V32" s="594"/>
      <c r="W32" s="594"/>
      <c r="X32" s="594"/>
      <c r="Y32" s="595"/>
      <c r="Z32" s="596">
        <v>2.2999999999999998</v>
      </c>
      <c r="AA32" s="596"/>
      <c r="AB32" s="596"/>
      <c r="AC32" s="596"/>
      <c r="AD32" s="597" t="s">
        <v>219</v>
      </c>
      <c r="AE32" s="597"/>
      <c r="AF32" s="597"/>
      <c r="AG32" s="597"/>
      <c r="AH32" s="597"/>
      <c r="AI32" s="597"/>
      <c r="AJ32" s="597"/>
      <c r="AK32" s="597"/>
      <c r="AL32" s="598" t="s">
        <v>219</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96.9</v>
      </c>
      <c r="BH32" s="661"/>
      <c r="BI32" s="661"/>
      <c r="BJ32" s="661"/>
      <c r="BK32" s="661"/>
      <c r="BL32" s="661"/>
      <c r="BM32" s="662">
        <v>91.4</v>
      </c>
      <c r="BN32" s="661"/>
      <c r="BO32" s="661"/>
      <c r="BP32" s="661"/>
      <c r="BQ32" s="663"/>
      <c r="BR32" s="660">
        <v>96.9</v>
      </c>
      <c r="BS32" s="661"/>
      <c r="BT32" s="661"/>
      <c r="BU32" s="661"/>
      <c r="BV32" s="661"/>
      <c r="BW32" s="661"/>
      <c r="BX32" s="662">
        <v>90.8</v>
      </c>
      <c r="BY32" s="661"/>
      <c r="BZ32" s="661"/>
      <c r="CA32" s="661"/>
      <c r="CB32" s="663"/>
      <c r="CD32" s="658"/>
      <c r="CE32" s="659"/>
      <c r="CF32" s="607" t="s">
        <v>298</v>
      </c>
      <c r="CG32" s="608"/>
      <c r="CH32" s="608"/>
      <c r="CI32" s="608"/>
      <c r="CJ32" s="608"/>
      <c r="CK32" s="608"/>
      <c r="CL32" s="608"/>
      <c r="CM32" s="608"/>
      <c r="CN32" s="608"/>
      <c r="CO32" s="608"/>
      <c r="CP32" s="608"/>
      <c r="CQ32" s="609"/>
      <c r="CR32" s="593" t="s">
        <v>219</v>
      </c>
      <c r="CS32" s="594"/>
      <c r="CT32" s="594"/>
      <c r="CU32" s="594"/>
      <c r="CV32" s="594"/>
      <c r="CW32" s="594"/>
      <c r="CX32" s="594"/>
      <c r="CY32" s="595"/>
      <c r="CZ32" s="627" t="s">
        <v>219</v>
      </c>
      <c r="DA32" s="628"/>
      <c r="DB32" s="628"/>
      <c r="DC32" s="629"/>
      <c r="DD32" s="602" t="s">
        <v>219</v>
      </c>
      <c r="DE32" s="594"/>
      <c r="DF32" s="594"/>
      <c r="DG32" s="594"/>
      <c r="DH32" s="594"/>
      <c r="DI32" s="594"/>
      <c r="DJ32" s="594"/>
      <c r="DK32" s="595"/>
      <c r="DL32" s="602" t="s">
        <v>219</v>
      </c>
      <c r="DM32" s="594"/>
      <c r="DN32" s="594"/>
      <c r="DO32" s="594"/>
      <c r="DP32" s="594"/>
      <c r="DQ32" s="594"/>
      <c r="DR32" s="594"/>
      <c r="DS32" s="594"/>
      <c r="DT32" s="594"/>
      <c r="DU32" s="594"/>
      <c r="DV32" s="595"/>
      <c r="DW32" s="598" t="s">
        <v>219</v>
      </c>
      <c r="DX32" s="619"/>
      <c r="DY32" s="619"/>
      <c r="DZ32" s="619"/>
      <c r="EA32" s="619"/>
      <c r="EB32" s="619"/>
      <c r="EC32" s="620"/>
    </row>
    <row r="33" spans="2:133" ht="11.25" customHeight="1" x14ac:dyDescent="0.15">
      <c r="B33" s="590" t="s">
        <v>299</v>
      </c>
      <c r="C33" s="591"/>
      <c r="D33" s="591"/>
      <c r="E33" s="591"/>
      <c r="F33" s="591"/>
      <c r="G33" s="591"/>
      <c r="H33" s="591"/>
      <c r="I33" s="591"/>
      <c r="J33" s="591"/>
      <c r="K33" s="591"/>
      <c r="L33" s="591"/>
      <c r="M33" s="591"/>
      <c r="N33" s="591"/>
      <c r="O33" s="591"/>
      <c r="P33" s="591"/>
      <c r="Q33" s="592"/>
      <c r="R33" s="593">
        <v>915327</v>
      </c>
      <c r="S33" s="594"/>
      <c r="T33" s="594"/>
      <c r="U33" s="594"/>
      <c r="V33" s="594"/>
      <c r="W33" s="594"/>
      <c r="X33" s="594"/>
      <c r="Y33" s="595"/>
      <c r="Z33" s="596">
        <v>9.4</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3521741</v>
      </c>
      <c r="CS33" s="625"/>
      <c r="CT33" s="625"/>
      <c r="CU33" s="625"/>
      <c r="CV33" s="625"/>
      <c r="CW33" s="625"/>
      <c r="CX33" s="625"/>
      <c r="CY33" s="626"/>
      <c r="CZ33" s="627">
        <v>38.1</v>
      </c>
      <c r="DA33" s="628"/>
      <c r="DB33" s="628"/>
      <c r="DC33" s="629"/>
      <c r="DD33" s="602">
        <v>2917245</v>
      </c>
      <c r="DE33" s="625"/>
      <c r="DF33" s="625"/>
      <c r="DG33" s="625"/>
      <c r="DH33" s="625"/>
      <c r="DI33" s="625"/>
      <c r="DJ33" s="625"/>
      <c r="DK33" s="626"/>
      <c r="DL33" s="602">
        <v>2138566</v>
      </c>
      <c r="DM33" s="625"/>
      <c r="DN33" s="625"/>
      <c r="DO33" s="625"/>
      <c r="DP33" s="625"/>
      <c r="DQ33" s="625"/>
      <c r="DR33" s="625"/>
      <c r="DS33" s="625"/>
      <c r="DT33" s="625"/>
      <c r="DU33" s="625"/>
      <c r="DV33" s="626"/>
      <c r="DW33" s="598">
        <v>37.4</v>
      </c>
      <c r="DX33" s="619"/>
      <c r="DY33" s="619"/>
      <c r="DZ33" s="619"/>
      <c r="EA33" s="619"/>
      <c r="EB33" s="619"/>
      <c r="EC33" s="620"/>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1290475</v>
      </c>
      <c r="CS34" s="594"/>
      <c r="CT34" s="594"/>
      <c r="CU34" s="594"/>
      <c r="CV34" s="594"/>
      <c r="CW34" s="594"/>
      <c r="CX34" s="594"/>
      <c r="CY34" s="595"/>
      <c r="CZ34" s="627">
        <v>14</v>
      </c>
      <c r="DA34" s="628"/>
      <c r="DB34" s="628"/>
      <c r="DC34" s="629"/>
      <c r="DD34" s="602">
        <v>996711</v>
      </c>
      <c r="DE34" s="594"/>
      <c r="DF34" s="594"/>
      <c r="DG34" s="594"/>
      <c r="DH34" s="594"/>
      <c r="DI34" s="594"/>
      <c r="DJ34" s="594"/>
      <c r="DK34" s="595"/>
      <c r="DL34" s="602">
        <v>722290</v>
      </c>
      <c r="DM34" s="594"/>
      <c r="DN34" s="594"/>
      <c r="DO34" s="594"/>
      <c r="DP34" s="594"/>
      <c r="DQ34" s="594"/>
      <c r="DR34" s="594"/>
      <c r="DS34" s="594"/>
      <c r="DT34" s="594"/>
      <c r="DU34" s="594"/>
      <c r="DV34" s="595"/>
      <c r="DW34" s="598">
        <v>12.6</v>
      </c>
      <c r="DX34" s="619"/>
      <c r="DY34" s="619"/>
      <c r="DZ34" s="619"/>
      <c r="EA34" s="619"/>
      <c r="EB34" s="619"/>
      <c r="EC34" s="620"/>
    </row>
    <row r="35" spans="2:133" ht="11.25" customHeight="1" x14ac:dyDescent="0.15">
      <c r="B35" s="590" t="s">
        <v>305</v>
      </c>
      <c r="C35" s="591"/>
      <c r="D35" s="591"/>
      <c r="E35" s="591"/>
      <c r="F35" s="591"/>
      <c r="G35" s="591"/>
      <c r="H35" s="591"/>
      <c r="I35" s="591"/>
      <c r="J35" s="591"/>
      <c r="K35" s="591"/>
      <c r="L35" s="591"/>
      <c r="M35" s="591"/>
      <c r="N35" s="591"/>
      <c r="O35" s="591"/>
      <c r="P35" s="591"/>
      <c r="Q35" s="592"/>
      <c r="R35" s="593">
        <v>429127</v>
      </c>
      <c r="S35" s="594"/>
      <c r="T35" s="594"/>
      <c r="U35" s="594"/>
      <c r="V35" s="594"/>
      <c r="W35" s="594"/>
      <c r="X35" s="594"/>
      <c r="Y35" s="595"/>
      <c r="Z35" s="596">
        <v>4.4000000000000004</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1020319</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337546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151302</v>
      </c>
      <c r="CS35" s="625"/>
      <c r="CT35" s="625"/>
      <c r="CU35" s="625"/>
      <c r="CV35" s="625"/>
      <c r="CW35" s="625"/>
      <c r="CX35" s="625"/>
      <c r="CY35" s="626"/>
      <c r="CZ35" s="627">
        <v>1.6</v>
      </c>
      <c r="DA35" s="628"/>
      <c r="DB35" s="628"/>
      <c r="DC35" s="629"/>
      <c r="DD35" s="602">
        <v>126989</v>
      </c>
      <c r="DE35" s="625"/>
      <c r="DF35" s="625"/>
      <c r="DG35" s="625"/>
      <c r="DH35" s="625"/>
      <c r="DI35" s="625"/>
      <c r="DJ35" s="625"/>
      <c r="DK35" s="626"/>
      <c r="DL35" s="602">
        <v>126989</v>
      </c>
      <c r="DM35" s="625"/>
      <c r="DN35" s="625"/>
      <c r="DO35" s="625"/>
      <c r="DP35" s="625"/>
      <c r="DQ35" s="625"/>
      <c r="DR35" s="625"/>
      <c r="DS35" s="625"/>
      <c r="DT35" s="625"/>
      <c r="DU35" s="625"/>
      <c r="DV35" s="626"/>
      <c r="DW35" s="598">
        <v>2.2000000000000002</v>
      </c>
      <c r="DX35" s="619"/>
      <c r="DY35" s="619"/>
      <c r="DZ35" s="619"/>
      <c r="EA35" s="619"/>
      <c r="EB35" s="619"/>
      <c r="EC35" s="620"/>
    </row>
    <row r="36" spans="2:133" ht="11.25" customHeight="1" x14ac:dyDescent="0.15">
      <c r="B36" s="636" t="s">
        <v>309</v>
      </c>
      <c r="C36" s="637"/>
      <c r="D36" s="637"/>
      <c r="E36" s="637"/>
      <c r="F36" s="637"/>
      <c r="G36" s="637"/>
      <c r="H36" s="637"/>
      <c r="I36" s="637"/>
      <c r="J36" s="637"/>
      <c r="K36" s="637"/>
      <c r="L36" s="637"/>
      <c r="M36" s="637"/>
      <c r="N36" s="637"/>
      <c r="O36" s="637"/>
      <c r="P36" s="637"/>
      <c r="Q36" s="638"/>
      <c r="R36" s="665">
        <v>9760812</v>
      </c>
      <c r="S36" s="666"/>
      <c r="T36" s="666"/>
      <c r="U36" s="666"/>
      <c r="V36" s="666"/>
      <c r="W36" s="666"/>
      <c r="X36" s="666"/>
      <c r="Y36" s="667"/>
      <c r="Z36" s="668">
        <v>100</v>
      </c>
      <c r="AA36" s="668"/>
      <c r="AB36" s="668"/>
      <c r="AC36" s="668"/>
      <c r="AD36" s="669">
        <v>5283074</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8388</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338593</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646873</v>
      </c>
      <c r="CS36" s="594"/>
      <c r="CT36" s="594"/>
      <c r="CU36" s="594"/>
      <c r="CV36" s="594"/>
      <c r="CW36" s="594"/>
      <c r="CX36" s="594"/>
      <c r="CY36" s="595"/>
      <c r="CZ36" s="627">
        <v>7</v>
      </c>
      <c r="DA36" s="628"/>
      <c r="DB36" s="628"/>
      <c r="DC36" s="629"/>
      <c r="DD36" s="602">
        <v>536841</v>
      </c>
      <c r="DE36" s="594"/>
      <c r="DF36" s="594"/>
      <c r="DG36" s="594"/>
      <c r="DH36" s="594"/>
      <c r="DI36" s="594"/>
      <c r="DJ36" s="594"/>
      <c r="DK36" s="595"/>
      <c r="DL36" s="602">
        <v>496352</v>
      </c>
      <c r="DM36" s="594"/>
      <c r="DN36" s="594"/>
      <c r="DO36" s="594"/>
      <c r="DP36" s="594"/>
      <c r="DQ36" s="594"/>
      <c r="DR36" s="594"/>
      <c r="DS36" s="594"/>
      <c r="DT36" s="594"/>
      <c r="DU36" s="594"/>
      <c r="DV36" s="595"/>
      <c r="DW36" s="598">
        <v>8.6999999999999993</v>
      </c>
      <c r="DX36" s="619"/>
      <c r="DY36" s="619"/>
      <c r="DZ36" s="619"/>
      <c r="EA36" s="619"/>
      <c r="EB36" s="619"/>
      <c r="EC36" s="620"/>
    </row>
    <row r="37" spans="2:133" ht="11.25" customHeight="1" x14ac:dyDescent="0.15">
      <c r="AQ37" s="672" t="s">
        <v>313</v>
      </c>
      <c r="AR37" s="673"/>
      <c r="AS37" s="673"/>
      <c r="AT37" s="673"/>
      <c r="AU37" s="673"/>
      <c r="AV37" s="673"/>
      <c r="AW37" s="673"/>
      <c r="AX37" s="673"/>
      <c r="AY37" s="674"/>
      <c r="AZ37" s="593" t="s">
        <v>213</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3552</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360384</v>
      </c>
      <c r="CS37" s="625"/>
      <c r="CT37" s="625"/>
      <c r="CU37" s="625"/>
      <c r="CV37" s="625"/>
      <c r="CW37" s="625"/>
      <c r="CX37" s="625"/>
      <c r="CY37" s="626"/>
      <c r="CZ37" s="627">
        <v>3.9</v>
      </c>
      <c r="DA37" s="628"/>
      <c r="DB37" s="628"/>
      <c r="DC37" s="629"/>
      <c r="DD37" s="602">
        <v>342143</v>
      </c>
      <c r="DE37" s="625"/>
      <c r="DF37" s="625"/>
      <c r="DG37" s="625"/>
      <c r="DH37" s="625"/>
      <c r="DI37" s="625"/>
      <c r="DJ37" s="625"/>
      <c r="DK37" s="626"/>
      <c r="DL37" s="602">
        <v>342143</v>
      </c>
      <c r="DM37" s="625"/>
      <c r="DN37" s="625"/>
      <c r="DO37" s="625"/>
      <c r="DP37" s="625"/>
      <c r="DQ37" s="625"/>
      <c r="DR37" s="625"/>
      <c r="DS37" s="625"/>
      <c r="DT37" s="625"/>
      <c r="DU37" s="625"/>
      <c r="DV37" s="626"/>
      <c r="DW37" s="598">
        <v>6</v>
      </c>
      <c r="DX37" s="619"/>
      <c r="DY37" s="619"/>
      <c r="DZ37" s="619"/>
      <c r="EA37" s="619"/>
      <c r="EB37" s="619"/>
      <c r="EC37" s="620"/>
    </row>
    <row r="38" spans="2:133" ht="11.25" customHeight="1" x14ac:dyDescent="0.15">
      <c r="AQ38" s="672" t="s">
        <v>316</v>
      </c>
      <c r="AR38" s="673"/>
      <c r="AS38" s="673"/>
      <c r="AT38" s="673"/>
      <c r="AU38" s="673"/>
      <c r="AV38" s="673"/>
      <c r="AW38" s="673"/>
      <c r="AX38" s="673"/>
      <c r="AY38" s="674"/>
      <c r="AZ38" s="593" t="s">
        <v>219</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6126</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1011931</v>
      </c>
      <c r="CS38" s="594"/>
      <c r="CT38" s="594"/>
      <c r="CU38" s="594"/>
      <c r="CV38" s="594"/>
      <c r="CW38" s="594"/>
      <c r="CX38" s="594"/>
      <c r="CY38" s="595"/>
      <c r="CZ38" s="627">
        <v>11</v>
      </c>
      <c r="DA38" s="628"/>
      <c r="DB38" s="628"/>
      <c r="DC38" s="629"/>
      <c r="DD38" s="602">
        <v>837148</v>
      </c>
      <c r="DE38" s="594"/>
      <c r="DF38" s="594"/>
      <c r="DG38" s="594"/>
      <c r="DH38" s="594"/>
      <c r="DI38" s="594"/>
      <c r="DJ38" s="594"/>
      <c r="DK38" s="595"/>
      <c r="DL38" s="602">
        <v>792935</v>
      </c>
      <c r="DM38" s="594"/>
      <c r="DN38" s="594"/>
      <c r="DO38" s="594"/>
      <c r="DP38" s="594"/>
      <c r="DQ38" s="594"/>
      <c r="DR38" s="594"/>
      <c r="DS38" s="594"/>
      <c r="DT38" s="594"/>
      <c r="DU38" s="594"/>
      <c r="DV38" s="595"/>
      <c r="DW38" s="598">
        <v>13.9</v>
      </c>
      <c r="DX38" s="619"/>
      <c r="DY38" s="619"/>
      <c r="DZ38" s="619"/>
      <c r="EA38" s="619"/>
      <c r="EB38" s="619"/>
      <c r="EC38" s="620"/>
    </row>
    <row r="39" spans="2:133" ht="11.25" customHeight="1" x14ac:dyDescent="0.15">
      <c r="AQ39" s="672" t="s">
        <v>319</v>
      </c>
      <c r="AR39" s="673"/>
      <c r="AS39" s="673"/>
      <c r="AT39" s="673"/>
      <c r="AU39" s="673"/>
      <c r="AV39" s="673"/>
      <c r="AW39" s="673"/>
      <c r="AX39" s="673"/>
      <c r="AY39" s="674"/>
      <c r="AZ39" s="593" t="s">
        <v>219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111</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421160</v>
      </c>
      <c r="CS39" s="625"/>
      <c r="CT39" s="625"/>
      <c r="CU39" s="625"/>
      <c r="CV39" s="625"/>
      <c r="CW39" s="625"/>
      <c r="CX39" s="625"/>
      <c r="CY39" s="626"/>
      <c r="CZ39" s="627">
        <v>4.5999999999999996</v>
      </c>
      <c r="DA39" s="628"/>
      <c r="DB39" s="628"/>
      <c r="DC39" s="629"/>
      <c r="DD39" s="602">
        <v>419556</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258733</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119</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t="s">
        <v>219</v>
      </c>
      <c r="CS40" s="594"/>
      <c r="CT40" s="594"/>
      <c r="CU40" s="594"/>
      <c r="CV40" s="594"/>
      <c r="CW40" s="594"/>
      <c r="CX40" s="594"/>
      <c r="CY40" s="595"/>
      <c r="CZ40" s="627" t="s">
        <v>219</v>
      </c>
      <c r="DA40" s="628"/>
      <c r="DB40" s="628"/>
      <c r="DC40" s="629"/>
      <c r="DD40" s="602" t="s">
        <v>219</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753198</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320</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1470190</v>
      </c>
      <c r="CS42" s="594"/>
      <c r="CT42" s="594"/>
      <c r="CU42" s="594"/>
      <c r="CV42" s="594"/>
      <c r="CW42" s="594"/>
      <c r="CX42" s="594"/>
      <c r="CY42" s="595"/>
      <c r="CZ42" s="627">
        <v>15.9</v>
      </c>
      <c r="DA42" s="676"/>
      <c r="DB42" s="676"/>
      <c r="DC42" s="677"/>
      <c r="DD42" s="602">
        <v>279891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17100</v>
      </c>
      <c r="CS43" s="625"/>
      <c r="CT43" s="625"/>
      <c r="CU43" s="625"/>
      <c r="CV43" s="625"/>
      <c r="CW43" s="625"/>
      <c r="CX43" s="625"/>
      <c r="CY43" s="626"/>
      <c r="CZ43" s="627">
        <v>0.2</v>
      </c>
      <c r="DA43" s="628"/>
      <c r="DB43" s="628"/>
      <c r="DC43" s="629"/>
      <c r="DD43" s="602">
        <v>17100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333</v>
      </c>
      <c r="CD44" s="699" t="s">
        <v>286</v>
      </c>
      <c r="CE44" s="700"/>
      <c r="CF44" s="590" t="s">
        <v>334</v>
      </c>
      <c r="CG44" s="591"/>
      <c r="CH44" s="591"/>
      <c r="CI44" s="591"/>
      <c r="CJ44" s="591"/>
      <c r="CK44" s="591"/>
      <c r="CL44" s="591"/>
      <c r="CM44" s="591"/>
      <c r="CN44" s="591"/>
      <c r="CO44" s="591"/>
      <c r="CP44" s="591"/>
      <c r="CQ44" s="592"/>
      <c r="CR44" s="593">
        <v>1459980</v>
      </c>
      <c r="CS44" s="594"/>
      <c r="CT44" s="594"/>
      <c r="CU44" s="594"/>
      <c r="CV44" s="594"/>
      <c r="CW44" s="594"/>
      <c r="CX44" s="594"/>
      <c r="CY44" s="595"/>
      <c r="CZ44" s="627">
        <v>15.8</v>
      </c>
      <c r="DA44" s="676"/>
      <c r="DB44" s="676"/>
      <c r="DC44" s="677"/>
      <c r="DD44" s="602">
        <v>279891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335</v>
      </c>
      <c r="CG45" s="591"/>
      <c r="CH45" s="591"/>
      <c r="CI45" s="591"/>
      <c r="CJ45" s="591"/>
      <c r="CK45" s="591"/>
      <c r="CL45" s="591"/>
      <c r="CM45" s="591"/>
      <c r="CN45" s="591"/>
      <c r="CO45" s="591"/>
      <c r="CP45" s="591"/>
      <c r="CQ45" s="592"/>
      <c r="CR45" s="593">
        <v>282329</v>
      </c>
      <c r="CS45" s="625"/>
      <c r="CT45" s="625"/>
      <c r="CU45" s="625"/>
      <c r="CV45" s="625"/>
      <c r="CW45" s="625"/>
      <c r="CX45" s="625"/>
      <c r="CY45" s="626"/>
      <c r="CZ45" s="627">
        <v>3.1</v>
      </c>
      <c r="DA45" s="628"/>
      <c r="DB45" s="628"/>
      <c r="DC45" s="629"/>
      <c r="DD45" s="602">
        <v>29920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336</v>
      </c>
      <c r="CG46" s="591"/>
      <c r="CH46" s="591"/>
      <c r="CI46" s="591"/>
      <c r="CJ46" s="591"/>
      <c r="CK46" s="591"/>
      <c r="CL46" s="591"/>
      <c r="CM46" s="591"/>
      <c r="CN46" s="591"/>
      <c r="CO46" s="591"/>
      <c r="CP46" s="591"/>
      <c r="CQ46" s="592"/>
      <c r="CR46" s="593">
        <v>1168572</v>
      </c>
      <c r="CS46" s="594"/>
      <c r="CT46" s="594"/>
      <c r="CU46" s="594"/>
      <c r="CV46" s="594"/>
      <c r="CW46" s="594"/>
      <c r="CX46" s="594"/>
      <c r="CY46" s="595"/>
      <c r="CZ46" s="627">
        <v>12.7</v>
      </c>
      <c r="DA46" s="676"/>
      <c r="DB46" s="676"/>
      <c r="DC46" s="677"/>
      <c r="DD46" s="602">
        <v>240892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337</v>
      </c>
      <c r="CG47" s="591"/>
      <c r="CH47" s="591"/>
      <c r="CI47" s="591"/>
      <c r="CJ47" s="591"/>
      <c r="CK47" s="591"/>
      <c r="CL47" s="591"/>
      <c r="CM47" s="591"/>
      <c r="CN47" s="591"/>
      <c r="CO47" s="591"/>
      <c r="CP47" s="591"/>
      <c r="CQ47" s="592"/>
      <c r="CR47" s="593">
        <v>10210</v>
      </c>
      <c r="CS47" s="625"/>
      <c r="CT47" s="625"/>
      <c r="CU47" s="625"/>
      <c r="CV47" s="625"/>
      <c r="CW47" s="625"/>
      <c r="CX47" s="625"/>
      <c r="CY47" s="626"/>
      <c r="CZ47" s="627">
        <v>0.1</v>
      </c>
      <c r="DA47" s="628"/>
      <c r="DB47" s="628"/>
      <c r="DC47" s="629"/>
      <c r="DD47" s="602" t="s">
        <v>219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339</v>
      </c>
      <c r="CE49" s="637"/>
      <c r="CF49" s="637"/>
      <c r="CG49" s="637"/>
      <c r="CH49" s="637"/>
      <c r="CI49" s="637"/>
      <c r="CJ49" s="637"/>
      <c r="CK49" s="637"/>
      <c r="CL49" s="637"/>
      <c r="CM49" s="637"/>
      <c r="CN49" s="637"/>
      <c r="CO49" s="637"/>
      <c r="CP49" s="637"/>
      <c r="CQ49" s="638"/>
      <c r="CR49" s="665">
        <v>9232818</v>
      </c>
      <c r="CS49" s="661"/>
      <c r="CT49" s="661"/>
      <c r="CU49" s="661"/>
      <c r="CV49" s="661"/>
      <c r="CW49" s="661"/>
      <c r="CX49" s="661"/>
      <c r="CY49" s="688"/>
      <c r="CZ49" s="689">
        <v>100</v>
      </c>
      <c r="DA49" s="690"/>
      <c r="DB49" s="690"/>
      <c r="DC49" s="691"/>
      <c r="DD49" s="692">
        <v>6134214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orizontalDpi="4294967293"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362</v>
      </c>
      <c r="C7" s="720"/>
      <c r="D7" s="720"/>
      <c r="E7" s="720"/>
      <c r="F7" s="720"/>
      <c r="G7" s="720"/>
      <c r="H7" s="720"/>
      <c r="I7" s="720"/>
      <c r="J7" s="720"/>
      <c r="K7" s="720"/>
      <c r="L7" s="720"/>
      <c r="M7" s="720"/>
      <c r="N7" s="720"/>
      <c r="O7" s="720"/>
      <c r="P7" s="721"/>
      <c r="Q7" s="722">
        <v>9760</v>
      </c>
      <c r="R7" s="723"/>
      <c r="S7" s="723"/>
      <c r="T7" s="723"/>
      <c r="U7" s="723"/>
      <c r="V7" s="723">
        <v>9233</v>
      </c>
      <c r="W7" s="723"/>
      <c r="X7" s="723"/>
      <c r="Y7" s="723"/>
      <c r="Z7" s="723"/>
      <c r="AA7" s="723">
        <v>527</v>
      </c>
      <c r="AB7" s="723"/>
      <c r="AC7" s="723"/>
      <c r="AD7" s="723"/>
      <c r="AE7" s="724"/>
      <c r="AF7" s="725">
        <v>451</v>
      </c>
      <c r="AG7" s="726"/>
      <c r="AH7" s="726"/>
      <c r="AI7" s="726"/>
      <c r="AJ7" s="727"/>
      <c r="AK7" s="762">
        <v>717</v>
      </c>
      <c r="AL7" s="763"/>
      <c r="AM7" s="763"/>
      <c r="AN7" s="763"/>
      <c r="AO7" s="763"/>
      <c r="AP7" s="763">
        <v>5977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59">
        <v>0</v>
      </c>
      <c r="CI7" s="760"/>
      <c r="CJ7" s="760"/>
      <c r="CK7" s="760"/>
      <c r="CL7" s="761"/>
      <c r="CM7" s="759">
        <v>13</v>
      </c>
      <c r="CN7" s="760"/>
      <c r="CO7" s="760"/>
      <c r="CP7" s="760"/>
      <c r="CQ7" s="761"/>
      <c r="CR7" s="759">
        <v>5</v>
      </c>
      <c r="CS7" s="760"/>
      <c r="CT7" s="760"/>
      <c r="CU7" s="760"/>
      <c r="CV7" s="761"/>
      <c r="CW7" s="759" t="s">
        <v>542</v>
      </c>
      <c r="CX7" s="760"/>
      <c r="CY7" s="760"/>
      <c r="CZ7" s="760"/>
      <c r="DA7" s="761"/>
      <c r="DB7" s="759" t="s">
        <v>527</v>
      </c>
      <c r="DC7" s="760"/>
      <c r="DD7" s="760"/>
      <c r="DE7" s="760"/>
      <c r="DF7" s="761"/>
      <c r="DG7" s="759" t="s">
        <v>527</v>
      </c>
      <c r="DH7" s="760"/>
      <c r="DI7" s="760"/>
      <c r="DJ7" s="760"/>
      <c r="DK7" s="761"/>
      <c r="DL7" s="759" t="s">
        <v>543</v>
      </c>
      <c r="DM7" s="760"/>
      <c r="DN7" s="760"/>
      <c r="DO7" s="760"/>
      <c r="DP7" s="761"/>
      <c r="DQ7" s="759" t="s">
        <v>527</v>
      </c>
      <c r="DR7" s="760"/>
      <c r="DS7" s="760"/>
      <c r="DT7" s="760"/>
      <c r="DU7" s="761"/>
      <c r="DV7" s="740"/>
      <c r="DW7" s="741"/>
      <c r="DX7" s="741"/>
      <c r="DY7" s="741"/>
      <c r="DZ7" s="742"/>
      <c r="EA7" s="205"/>
    </row>
    <row r="8" spans="1:131" s="206" customFormat="1" ht="26.25" customHeight="1" x14ac:dyDescent="0.15">
      <c r="A8" s="212">
        <v>2</v>
      </c>
      <c r="B8" s="743" t="s">
        <v>363</v>
      </c>
      <c r="C8" s="744"/>
      <c r="D8" s="744"/>
      <c r="E8" s="744"/>
      <c r="F8" s="744"/>
      <c r="G8" s="744"/>
      <c r="H8" s="744"/>
      <c r="I8" s="744"/>
      <c r="J8" s="744"/>
      <c r="K8" s="744"/>
      <c r="L8" s="744"/>
      <c r="M8" s="744"/>
      <c r="N8" s="744"/>
      <c r="O8" s="744"/>
      <c r="P8" s="745"/>
      <c r="Q8" s="746">
        <v>7</v>
      </c>
      <c r="R8" s="747"/>
      <c r="S8" s="747"/>
      <c r="T8" s="747"/>
      <c r="U8" s="747"/>
      <c r="V8" s="747">
        <v>6</v>
      </c>
      <c r="W8" s="747"/>
      <c r="X8" s="747"/>
      <c r="Y8" s="747"/>
      <c r="Z8" s="747"/>
      <c r="AA8" s="747">
        <v>1</v>
      </c>
      <c r="AB8" s="747"/>
      <c r="AC8" s="747"/>
      <c r="AD8" s="747"/>
      <c r="AE8" s="748"/>
      <c r="AF8" s="749">
        <v>1</v>
      </c>
      <c r="AG8" s="750"/>
      <c r="AH8" s="750"/>
      <c r="AI8" s="750"/>
      <c r="AJ8" s="751"/>
      <c r="AK8" s="752" t="s">
        <v>535</v>
      </c>
      <c r="AL8" s="753"/>
      <c r="AM8" s="753"/>
      <c r="AN8" s="753"/>
      <c r="AO8" s="753"/>
      <c r="AP8" s="753">
        <v>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364</v>
      </c>
      <c r="C9" s="744"/>
      <c r="D9" s="744"/>
      <c r="E9" s="744"/>
      <c r="F9" s="744"/>
      <c r="G9" s="744"/>
      <c r="H9" s="744"/>
      <c r="I9" s="744"/>
      <c r="J9" s="744"/>
      <c r="K9" s="744"/>
      <c r="L9" s="744"/>
      <c r="M9" s="744"/>
      <c r="N9" s="744"/>
      <c r="O9" s="744"/>
      <c r="P9" s="745"/>
      <c r="Q9" s="746">
        <v>1155</v>
      </c>
      <c r="R9" s="747"/>
      <c r="S9" s="747"/>
      <c r="T9" s="747"/>
      <c r="U9" s="747"/>
      <c r="V9" s="747">
        <v>1155</v>
      </c>
      <c r="W9" s="747"/>
      <c r="X9" s="747"/>
      <c r="Y9" s="747"/>
      <c r="Z9" s="747"/>
      <c r="AA9" s="747" t="s">
        <v>536</v>
      </c>
      <c r="AB9" s="747"/>
      <c r="AC9" s="747"/>
      <c r="AD9" s="747"/>
      <c r="AE9" s="748"/>
      <c r="AF9" s="749" t="s">
        <v>365</v>
      </c>
      <c r="AG9" s="750"/>
      <c r="AH9" s="750"/>
      <c r="AI9" s="750"/>
      <c r="AJ9" s="751"/>
      <c r="AK9" s="752" t="s">
        <v>536</v>
      </c>
      <c r="AL9" s="753"/>
      <c r="AM9" s="753"/>
      <c r="AN9" s="753"/>
      <c r="AO9" s="753"/>
      <c r="AP9" s="753" t="s">
        <v>537</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9765</v>
      </c>
      <c r="R23" s="782"/>
      <c r="S23" s="782"/>
      <c r="T23" s="782"/>
      <c r="U23" s="782"/>
      <c r="V23" s="782">
        <v>9237</v>
      </c>
      <c r="W23" s="782"/>
      <c r="X23" s="782"/>
      <c r="Y23" s="782"/>
      <c r="Z23" s="782"/>
      <c r="AA23" s="782">
        <v>528</v>
      </c>
      <c r="AB23" s="782"/>
      <c r="AC23" s="782"/>
      <c r="AD23" s="782"/>
      <c r="AE23" s="783"/>
      <c r="AF23" s="784">
        <v>452</v>
      </c>
      <c r="AG23" s="782"/>
      <c r="AH23" s="782"/>
      <c r="AI23" s="782"/>
      <c r="AJ23" s="785"/>
      <c r="AK23" s="786"/>
      <c r="AL23" s="787"/>
      <c r="AM23" s="787"/>
      <c r="AN23" s="787"/>
      <c r="AO23" s="787"/>
      <c r="AP23" s="782">
        <v>5985</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345</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3376</v>
      </c>
      <c r="R28" s="811"/>
      <c r="S28" s="811"/>
      <c r="T28" s="811"/>
      <c r="U28" s="811"/>
      <c r="V28" s="811">
        <v>3038</v>
      </c>
      <c r="W28" s="811"/>
      <c r="X28" s="811"/>
      <c r="Y28" s="811"/>
      <c r="Z28" s="811"/>
      <c r="AA28" s="811">
        <v>338</v>
      </c>
      <c r="AB28" s="811"/>
      <c r="AC28" s="811"/>
      <c r="AD28" s="811"/>
      <c r="AE28" s="812"/>
      <c r="AF28" s="813">
        <v>338</v>
      </c>
      <c r="AG28" s="811"/>
      <c r="AH28" s="811"/>
      <c r="AI28" s="811"/>
      <c r="AJ28" s="814"/>
      <c r="AK28" s="815">
        <v>259</v>
      </c>
      <c r="AL28" s="806"/>
      <c r="AM28" s="806"/>
      <c r="AN28" s="806"/>
      <c r="AO28" s="806"/>
      <c r="AP28" s="806" t="s">
        <v>538</v>
      </c>
      <c r="AQ28" s="806"/>
      <c r="AR28" s="806"/>
      <c r="AS28" s="806"/>
      <c r="AT28" s="806"/>
      <c r="AU28" s="806" t="s">
        <v>535</v>
      </c>
      <c r="AV28" s="806"/>
      <c r="AW28" s="806"/>
      <c r="AX28" s="806"/>
      <c r="AY28" s="806"/>
      <c r="AZ28" s="807" t="s">
        <v>535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2587</v>
      </c>
      <c r="R29" s="747"/>
      <c r="S29" s="747"/>
      <c r="T29" s="747"/>
      <c r="U29" s="747"/>
      <c r="V29" s="747">
        <v>2523</v>
      </c>
      <c r="W29" s="747"/>
      <c r="X29" s="747"/>
      <c r="Y29" s="747"/>
      <c r="Z29" s="747"/>
      <c r="AA29" s="747">
        <v>64</v>
      </c>
      <c r="AB29" s="747"/>
      <c r="AC29" s="747"/>
      <c r="AD29" s="747"/>
      <c r="AE29" s="748"/>
      <c r="AF29" s="749">
        <v>64</v>
      </c>
      <c r="AG29" s="750"/>
      <c r="AH29" s="750"/>
      <c r="AI29" s="750"/>
      <c r="AJ29" s="751"/>
      <c r="AK29" s="818">
        <v>445</v>
      </c>
      <c r="AL29" s="819"/>
      <c r="AM29" s="819"/>
      <c r="AN29" s="819"/>
      <c r="AO29" s="819"/>
      <c r="AP29" s="819" t="s">
        <v>538</v>
      </c>
      <c r="AQ29" s="819"/>
      <c r="AR29" s="819"/>
      <c r="AS29" s="819"/>
      <c r="AT29" s="819"/>
      <c r="AU29" s="819" t="s">
        <v>539</v>
      </c>
      <c r="AV29" s="819"/>
      <c r="AW29" s="819"/>
      <c r="AX29" s="819"/>
      <c r="AY29" s="819"/>
      <c r="AZ29" s="820" t="s">
        <v>540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301</v>
      </c>
      <c r="R30" s="747"/>
      <c r="S30" s="747"/>
      <c r="T30" s="747"/>
      <c r="U30" s="747"/>
      <c r="V30" s="747">
        <v>300</v>
      </c>
      <c r="W30" s="747"/>
      <c r="X30" s="747"/>
      <c r="Y30" s="747"/>
      <c r="Z30" s="747"/>
      <c r="AA30" s="747">
        <v>1</v>
      </c>
      <c r="AB30" s="747"/>
      <c r="AC30" s="747"/>
      <c r="AD30" s="747"/>
      <c r="AE30" s="748"/>
      <c r="AF30" s="749">
        <v>1</v>
      </c>
      <c r="AG30" s="750"/>
      <c r="AH30" s="750"/>
      <c r="AI30" s="750"/>
      <c r="AJ30" s="751"/>
      <c r="AK30" s="818">
        <v>85</v>
      </c>
      <c r="AL30" s="819"/>
      <c r="AM30" s="819"/>
      <c r="AN30" s="819"/>
      <c r="AO30" s="819"/>
      <c r="AP30" s="819" t="s">
        <v>536</v>
      </c>
      <c r="AQ30" s="819"/>
      <c r="AR30" s="819"/>
      <c r="AS30" s="819"/>
      <c r="AT30" s="819"/>
      <c r="AU30" s="819" t="s">
        <v>539</v>
      </c>
      <c r="AV30" s="819"/>
      <c r="AW30" s="819"/>
      <c r="AX30" s="819"/>
      <c r="AY30" s="819"/>
      <c r="AZ30" s="820" t="s">
        <v>539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488</v>
      </c>
      <c r="R31" s="747"/>
      <c r="S31" s="747"/>
      <c r="T31" s="747"/>
      <c r="U31" s="747"/>
      <c r="V31" s="747">
        <v>411</v>
      </c>
      <c r="W31" s="747"/>
      <c r="X31" s="747"/>
      <c r="Y31" s="747"/>
      <c r="Z31" s="747"/>
      <c r="AA31" s="747">
        <v>77</v>
      </c>
      <c r="AB31" s="747"/>
      <c r="AC31" s="747"/>
      <c r="AD31" s="747"/>
      <c r="AE31" s="748"/>
      <c r="AF31" s="749">
        <v>196</v>
      </c>
      <c r="AG31" s="750"/>
      <c r="AH31" s="750"/>
      <c r="AI31" s="750"/>
      <c r="AJ31" s="751"/>
      <c r="AK31" s="818">
        <v>8</v>
      </c>
      <c r="AL31" s="819"/>
      <c r="AM31" s="819"/>
      <c r="AN31" s="819"/>
      <c r="AO31" s="819"/>
      <c r="AP31" s="819">
        <v>1772</v>
      </c>
      <c r="AQ31" s="819"/>
      <c r="AR31" s="819"/>
      <c r="AS31" s="819"/>
      <c r="AT31" s="819"/>
      <c r="AU31" s="819">
        <v>34</v>
      </c>
      <c r="AV31" s="819"/>
      <c r="AW31" s="819"/>
      <c r="AX31" s="819"/>
      <c r="AY31" s="819"/>
      <c r="AZ31" s="820" t="s">
        <v>536</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599</v>
      </c>
      <c r="AG63" s="830"/>
      <c r="AH63" s="830"/>
      <c r="AI63" s="830"/>
      <c r="AJ63" s="831"/>
      <c r="AK63" s="832"/>
      <c r="AL63" s="827"/>
      <c r="AM63" s="827"/>
      <c r="AN63" s="827"/>
      <c r="AO63" s="827"/>
      <c r="AP63" s="830">
        <v>1772</v>
      </c>
      <c r="AQ63" s="830"/>
      <c r="AR63" s="830"/>
      <c r="AS63" s="830"/>
      <c r="AT63" s="830"/>
      <c r="AU63" s="830">
        <v>34</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387</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388</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526</v>
      </c>
      <c r="C68" s="858"/>
      <c r="D68" s="858"/>
      <c r="E68" s="858"/>
      <c r="F68" s="858"/>
      <c r="G68" s="858"/>
      <c r="H68" s="858"/>
      <c r="I68" s="858"/>
      <c r="J68" s="858"/>
      <c r="K68" s="858"/>
      <c r="L68" s="858"/>
      <c r="M68" s="858"/>
      <c r="N68" s="858"/>
      <c r="O68" s="858"/>
      <c r="P68" s="859"/>
      <c r="Q68" s="860">
        <v>531</v>
      </c>
      <c r="R68" s="854"/>
      <c r="S68" s="854"/>
      <c r="T68" s="854"/>
      <c r="U68" s="854"/>
      <c r="V68" s="854">
        <v>524</v>
      </c>
      <c r="W68" s="854"/>
      <c r="X68" s="854"/>
      <c r="Y68" s="854"/>
      <c r="Z68" s="854"/>
      <c r="AA68" s="854">
        <v>7</v>
      </c>
      <c r="AB68" s="854"/>
      <c r="AC68" s="854"/>
      <c r="AD68" s="854"/>
      <c r="AE68" s="854"/>
      <c r="AF68" s="854">
        <v>7</v>
      </c>
      <c r="AG68" s="854"/>
      <c r="AH68" s="854"/>
      <c r="AI68" s="854"/>
      <c r="AJ68" s="854"/>
      <c r="AK68" s="854" t="s">
        <v>527</v>
      </c>
      <c r="AL68" s="854"/>
      <c r="AM68" s="854"/>
      <c r="AN68" s="854"/>
      <c r="AO68" s="854"/>
      <c r="AP68" s="854" t="s">
        <v>534</v>
      </c>
      <c r="AQ68" s="854"/>
      <c r="AR68" s="854"/>
      <c r="AS68" s="854"/>
      <c r="AT68" s="854"/>
      <c r="AU68" s="854" t="s">
        <v>527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528</v>
      </c>
      <c r="C69" s="862"/>
      <c r="D69" s="862"/>
      <c r="E69" s="862"/>
      <c r="F69" s="862"/>
      <c r="G69" s="862"/>
      <c r="H69" s="862"/>
      <c r="I69" s="862"/>
      <c r="J69" s="862"/>
      <c r="K69" s="862"/>
      <c r="L69" s="862"/>
      <c r="M69" s="862"/>
      <c r="N69" s="862"/>
      <c r="O69" s="862"/>
      <c r="P69" s="863"/>
      <c r="Q69" s="864">
        <v>5</v>
      </c>
      <c r="R69" s="819"/>
      <c r="S69" s="819"/>
      <c r="T69" s="819"/>
      <c r="U69" s="819"/>
      <c r="V69" s="819">
        <v>4</v>
      </c>
      <c r="W69" s="819"/>
      <c r="X69" s="819"/>
      <c r="Y69" s="819"/>
      <c r="Z69" s="819"/>
      <c r="AA69" s="819">
        <v>1</v>
      </c>
      <c r="AB69" s="819"/>
      <c r="AC69" s="819"/>
      <c r="AD69" s="819"/>
      <c r="AE69" s="819"/>
      <c r="AF69" s="819">
        <v>1</v>
      </c>
      <c r="AG69" s="819"/>
      <c r="AH69" s="819"/>
      <c r="AI69" s="819"/>
      <c r="AJ69" s="819"/>
      <c r="AK69" s="819" t="s">
        <v>529</v>
      </c>
      <c r="AL69" s="819"/>
      <c r="AM69" s="819"/>
      <c r="AN69" s="819"/>
      <c r="AO69" s="819"/>
      <c r="AP69" s="819" t="s">
        <v>534</v>
      </c>
      <c r="AQ69" s="819"/>
      <c r="AR69" s="819"/>
      <c r="AS69" s="819"/>
      <c r="AT69" s="819"/>
      <c r="AU69" s="819" t="s">
        <v>534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530</v>
      </c>
      <c r="C70" s="862"/>
      <c r="D70" s="862"/>
      <c r="E70" s="862"/>
      <c r="F70" s="862"/>
      <c r="G70" s="862"/>
      <c r="H70" s="862"/>
      <c r="I70" s="862"/>
      <c r="J70" s="862"/>
      <c r="K70" s="862"/>
      <c r="L70" s="862"/>
      <c r="M70" s="862"/>
      <c r="N70" s="862"/>
      <c r="O70" s="862"/>
      <c r="P70" s="863"/>
      <c r="Q70" s="864">
        <v>6314</v>
      </c>
      <c r="R70" s="819"/>
      <c r="S70" s="819"/>
      <c r="T70" s="819"/>
      <c r="U70" s="819"/>
      <c r="V70" s="819">
        <v>6304</v>
      </c>
      <c r="W70" s="819"/>
      <c r="X70" s="819"/>
      <c r="Y70" s="819"/>
      <c r="Z70" s="819"/>
      <c r="AA70" s="819">
        <v>10</v>
      </c>
      <c r="AB70" s="819"/>
      <c r="AC70" s="819"/>
      <c r="AD70" s="819"/>
      <c r="AE70" s="819"/>
      <c r="AF70" s="819">
        <v>10</v>
      </c>
      <c r="AG70" s="819"/>
      <c r="AH70" s="819"/>
      <c r="AI70" s="819"/>
      <c r="AJ70" s="819"/>
      <c r="AK70" s="819">
        <v>908</v>
      </c>
      <c r="AL70" s="819"/>
      <c r="AM70" s="819"/>
      <c r="AN70" s="819"/>
      <c r="AO70" s="819"/>
      <c r="AP70" s="819" t="s">
        <v>529</v>
      </c>
      <c r="AQ70" s="819"/>
      <c r="AR70" s="819"/>
      <c r="AS70" s="819"/>
      <c r="AT70" s="819"/>
      <c r="AU70" s="819" t="s">
        <v>529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531</v>
      </c>
      <c r="C71" s="862"/>
      <c r="D71" s="862"/>
      <c r="E71" s="862"/>
      <c r="F71" s="862"/>
      <c r="G71" s="862"/>
      <c r="H71" s="862"/>
      <c r="I71" s="862"/>
      <c r="J71" s="862"/>
      <c r="K71" s="862"/>
      <c r="L71" s="862"/>
      <c r="M71" s="862"/>
      <c r="N71" s="862"/>
      <c r="O71" s="862"/>
      <c r="P71" s="863"/>
      <c r="Q71" s="864">
        <v>102</v>
      </c>
      <c r="R71" s="819"/>
      <c r="S71" s="819"/>
      <c r="T71" s="819"/>
      <c r="U71" s="819"/>
      <c r="V71" s="819">
        <v>55</v>
      </c>
      <c r="W71" s="819"/>
      <c r="X71" s="819"/>
      <c r="Y71" s="819"/>
      <c r="Z71" s="819"/>
      <c r="AA71" s="819">
        <v>47</v>
      </c>
      <c r="AB71" s="819"/>
      <c r="AC71" s="819"/>
      <c r="AD71" s="819"/>
      <c r="AE71" s="819"/>
      <c r="AF71" s="819">
        <v>47</v>
      </c>
      <c r="AG71" s="819"/>
      <c r="AH71" s="819"/>
      <c r="AI71" s="819"/>
      <c r="AJ71" s="819"/>
      <c r="AK71" s="819" t="s">
        <v>527</v>
      </c>
      <c r="AL71" s="819"/>
      <c r="AM71" s="819"/>
      <c r="AN71" s="819"/>
      <c r="AO71" s="819"/>
      <c r="AP71" s="819" t="s">
        <v>527</v>
      </c>
      <c r="AQ71" s="819"/>
      <c r="AR71" s="819"/>
      <c r="AS71" s="819"/>
      <c r="AT71" s="819"/>
      <c r="AU71" s="819" t="s">
        <v>534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532</v>
      </c>
      <c r="C72" s="862"/>
      <c r="D72" s="862"/>
      <c r="E72" s="862"/>
      <c r="F72" s="862"/>
      <c r="G72" s="862"/>
      <c r="H72" s="862"/>
      <c r="I72" s="862"/>
      <c r="J72" s="862"/>
      <c r="K72" s="862"/>
      <c r="L72" s="862"/>
      <c r="M72" s="862"/>
      <c r="N72" s="862"/>
      <c r="O72" s="862"/>
      <c r="P72" s="863"/>
      <c r="Q72" s="864">
        <v>911</v>
      </c>
      <c r="R72" s="819"/>
      <c r="S72" s="819"/>
      <c r="T72" s="819"/>
      <c r="U72" s="819"/>
      <c r="V72" s="819">
        <v>894</v>
      </c>
      <c r="W72" s="819"/>
      <c r="X72" s="819"/>
      <c r="Y72" s="819"/>
      <c r="Z72" s="819"/>
      <c r="AA72" s="819">
        <v>17</v>
      </c>
      <c r="AB72" s="819"/>
      <c r="AC72" s="819"/>
      <c r="AD72" s="819"/>
      <c r="AE72" s="819"/>
      <c r="AF72" s="819">
        <v>17</v>
      </c>
      <c r="AG72" s="819"/>
      <c r="AH72" s="819"/>
      <c r="AI72" s="819"/>
      <c r="AJ72" s="819"/>
      <c r="AK72" s="819">
        <v>6</v>
      </c>
      <c r="AL72" s="819"/>
      <c r="AM72" s="819"/>
      <c r="AN72" s="819"/>
      <c r="AO72" s="819"/>
      <c r="AP72" s="819" t="s">
        <v>527</v>
      </c>
      <c r="AQ72" s="819"/>
      <c r="AR72" s="819"/>
      <c r="AS72" s="819"/>
      <c r="AT72" s="819"/>
      <c r="AU72" s="819" t="s">
        <v>529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533</v>
      </c>
      <c r="C73" s="862"/>
      <c r="D73" s="862"/>
      <c r="E73" s="862"/>
      <c r="F73" s="862"/>
      <c r="G73" s="862"/>
      <c r="H73" s="862"/>
      <c r="I73" s="862"/>
      <c r="J73" s="862"/>
      <c r="K73" s="862"/>
      <c r="L73" s="862"/>
      <c r="M73" s="862"/>
      <c r="N73" s="862"/>
      <c r="O73" s="862"/>
      <c r="P73" s="863"/>
      <c r="Q73" s="864">
        <v>123408</v>
      </c>
      <c r="R73" s="819"/>
      <c r="S73" s="819"/>
      <c r="T73" s="819"/>
      <c r="U73" s="819"/>
      <c r="V73" s="819">
        <v>117136</v>
      </c>
      <c r="W73" s="819"/>
      <c r="X73" s="819"/>
      <c r="Y73" s="819"/>
      <c r="Z73" s="819"/>
      <c r="AA73" s="819">
        <v>6272</v>
      </c>
      <c r="AB73" s="819"/>
      <c r="AC73" s="819"/>
      <c r="AD73" s="819"/>
      <c r="AE73" s="819"/>
      <c r="AF73" s="819">
        <v>6272</v>
      </c>
      <c r="AG73" s="819"/>
      <c r="AH73" s="819"/>
      <c r="AI73" s="819"/>
      <c r="AJ73" s="819"/>
      <c r="AK73" s="819" t="s">
        <v>529</v>
      </c>
      <c r="AL73" s="819"/>
      <c r="AM73" s="819"/>
      <c r="AN73" s="819"/>
      <c r="AO73" s="819"/>
      <c r="AP73" s="819" t="s">
        <v>529</v>
      </c>
      <c r="AQ73" s="819"/>
      <c r="AR73" s="819"/>
      <c r="AS73" s="819"/>
      <c r="AT73" s="819"/>
      <c r="AU73" s="819" t="s">
        <v>529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6354</v>
      </c>
      <c r="AG88" s="830"/>
      <c r="AH88" s="830"/>
      <c r="AI88" s="830"/>
      <c r="AJ88" s="830"/>
      <c r="AK88" s="827"/>
      <c r="AL88" s="827"/>
      <c r="AM88" s="827"/>
      <c r="AN88" s="827"/>
      <c r="AO88" s="827"/>
      <c r="AP88" s="830" t="s">
        <v>544</v>
      </c>
      <c r="AQ88" s="830"/>
      <c r="AR88" s="830"/>
      <c r="AS88" s="830"/>
      <c r="AT88" s="830"/>
      <c r="AU88" s="830" t="s">
        <v>544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t="s">
        <v>544</v>
      </c>
      <c r="CX102" s="838"/>
      <c r="CY102" s="838"/>
      <c r="CZ102" s="838"/>
      <c r="DA102" s="881"/>
      <c r="DB102" s="880" t="s">
        <v>544</v>
      </c>
      <c r="DC102" s="838"/>
      <c r="DD102" s="838"/>
      <c r="DE102" s="838"/>
      <c r="DF102" s="881"/>
      <c r="DG102" s="880" t="s">
        <v>544</v>
      </c>
      <c r="DH102" s="838"/>
      <c r="DI102" s="838"/>
      <c r="DJ102" s="838"/>
      <c r="DK102" s="881"/>
      <c r="DL102" s="880" t="s">
        <v>544</v>
      </c>
      <c r="DM102" s="838"/>
      <c r="DN102" s="838"/>
      <c r="DO102" s="838"/>
      <c r="DP102" s="881"/>
      <c r="DQ102" s="880" t="s">
        <v>544</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285</v>
      </c>
      <c r="AG109" s="883"/>
      <c r="AH109" s="883"/>
      <c r="AI109" s="883"/>
      <c r="AJ109" s="884"/>
      <c r="AK109" s="882" t="s">
        <v>284</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285</v>
      </c>
      <c r="BW109" s="883"/>
      <c r="BX109" s="883"/>
      <c r="BY109" s="883"/>
      <c r="BZ109" s="884"/>
      <c r="CA109" s="882" t="s">
        <v>284</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285</v>
      </c>
      <c r="DM109" s="883"/>
      <c r="DN109" s="883"/>
      <c r="DO109" s="883"/>
      <c r="DP109" s="884"/>
      <c r="DQ109" s="882" t="s">
        <v>284</v>
      </c>
      <c r="DR109" s="883"/>
      <c r="DS109" s="883"/>
      <c r="DT109" s="883"/>
      <c r="DU109" s="884"/>
      <c r="DV109" s="882" t="s">
        <v>399</v>
      </c>
      <c r="DW109" s="883"/>
      <c r="DX109" s="883"/>
      <c r="DY109" s="883"/>
      <c r="DZ109" s="885"/>
    </row>
    <row r="110" spans="1:131" s="197" customFormat="1" ht="26.25" customHeight="1" x14ac:dyDescent="0.15">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1050366</v>
      </c>
      <c r="AB110" s="890"/>
      <c r="AC110" s="890"/>
      <c r="AD110" s="890"/>
      <c r="AE110" s="891"/>
      <c r="AF110" s="892">
        <v>1018690</v>
      </c>
      <c r="AG110" s="890"/>
      <c r="AH110" s="890"/>
      <c r="AI110" s="890"/>
      <c r="AJ110" s="891"/>
      <c r="AK110" s="892">
        <v>1011924</v>
      </c>
      <c r="AL110" s="890"/>
      <c r="AM110" s="890"/>
      <c r="AN110" s="890"/>
      <c r="AO110" s="891"/>
      <c r="AP110" s="893">
        <v>20</v>
      </c>
      <c r="AQ110" s="894"/>
      <c r="AR110" s="894"/>
      <c r="AS110" s="894"/>
      <c r="AT110" s="895"/>
      <c r="AU110" s="896" t="s">
        <v>60</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6328029</v>
      </c>
      <c r="BR110" s="927"/>
      <c r="BS110" s="927"/>
      <c r="BT110" s="927"/>
      <c r="BU110" s="927"/>
      <c r="BV110" s="927">
        <v>6014790</v>
      </c>
      <c r="BW110" s="927"/>
      <c r="BX110" s="927"/>
      <c r="BY110" s="927"/>
      <c r="BZ110" s="927"/>
      <c r="CA110" s="927">
        <v>5985284</v>
      </c>
      <c r="CB110" s="927"/>
      <c r="CC110" s="927"/>
      <c r="CD110" s="927"/>
      <c r="CE110" s="927"/>
      <c r="CF110" s="941">
        <v>118.4</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x14ac:dyDescent="0.15">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t="s">
        <v>110</v>
      </c>
      <c r="BR111" s="920"/>
      <c r="BS111" s="920"/>
      <c r="BT111" s="920"/>
      <c r="BU111" s="920"/>
      <c r="BV111" s="920" t="s">
        <v>110</v>
      </c>
      <c r="BW111" s="920"/>
      <c r="BX111" s="920"/>
      <c r="BY111" s="920"/>
      <c r="BZ111" s="920"/>
      <c r="CA111" s="920" t="s">
        <v>110</v>
      </c>
      <c r="CB111" s="920"/>
      <c r="CC111" s="920"/>
      <c r="CD111" s="920"/>
      <c r="CE111" s="920"/>
      <c r="CF111" s="914" t="s">
        <v>110</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x14ac:dyDescent="0.15">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31333</v>
      </c>
      <c r="BR112" s="920"/>
      <c r="BS112" s="920"/>
      <c r="BT112" s="920"/>
      <c r="BU112" s="920"/>
      <c r="BV112" s="920">
        <v>36729</v>
      </c>
      <c r="BW112" s="920"/>
      <c r="BX112" s="920"/>
      <c r="BY112" s="920"/>
      <c r="BZ112" s="920"/>
      <c r="CA112" s="920">
        <v>33662</v>
      </c>
      <c r="CB112" s="920"/>
      <c r="CC112" s="920"/>
      <c r="CD112" s="920"/>
      <c r="CE112" s="920"/>
      <c r="CF112" s="914">
        <v>0.7</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x14ac:dyDescent="0.15">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4181</v>
      </c>
      <c r="AB113" s="934"/>
      <c r="AC113" s="934"/>
      <c r="AD113" s="934"/>
      <c r="AE113" s="935"/>
      <c r="AF113" s="936">
        <v>5236</v>
      </c>
      <c r="AG113" s="934"/>
      <c r="AH113" s="934"/>
      <c r="AI113" s="934"/>
      <c r="AJ113" s="935"/>
      <c r="AK113" s="936">
        <v>3659</v>
      </c>
      <c r="AL113" s="934"/>
      <c r="AM113" s="934"/>
      <c r="AN113" s="934"/>
      <c r="AO113" s="935"/>
      <c r="AP113" s="937">
        <v>0.1</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t="s">
        <v>110</v>
      </c>
      <c r="BR113" s="920"/>
      <c r="BS113" s="920"/>
      <c r="BT113" s="920"/>
      <c r="BU113" s="920"/>
      <c r="BV113" s="920" t="s">
        <v>110</v>
      </c>
      <c r="BW113" s="920"/>
      <c r="BX113" s="920"/>
      <c r="BY113" s="920"/>
      <c r="BZ113" s="920"/>
      <c r="CA113" s="920" t="s">
        <v>110</v>
      </c>
      <c r="CB113" s="920"/>
      <c r="CC113" s="920"/>
      <c r="CD113" s="920"/>
      <c r="CE113" s="920"/>
      <c r="CF113" s="914" t="s">
        <v>110</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x14ac:dyDescent="0.15">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110</v>
      </c>
      <c r="AB114" s="959"/>
      <c r="AC114" s="959"/>
      <c r="AD114" s="959"/>
      <c r="AE114" s="960"/>
      <c r="AF114" s="961" t="s">
        <v>110</v>
      </c>
      <c r="AG114" s="959"/>
      <c r="AH114" s="959"/>
      <c r="AI114" s="959"/>
      <c r="AJ114" s="960"/>
      <c r="AK114" s="961" t="s">
        <v>110</v>
      </c>
      <c r="AL114" s="959"/>
      <c r="AM114" s="959"/>
      <c r="AN114" s="959"/>
      <c r="AO114" s="960"/>
      <c r="AP114" s="962" t="s">
        <v>110</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1578878</v>
      </c>
      <c r="BR114" s="920"/>
      <c r="BS114" s="920"/>
      <c r="BT114" s="920"/>
      <c r="BU114" s="920"/>
      <c r="BV114" s="920">
        <v>1547980</v>
      </c>
      <c r="BW114" s="920"/>
      <c r="BX114" s="920"/>
      <c r="BY114" s="920"/>
      <c r="BZ114" s="920"/>
      <c r="CA114" s="920">
        <v>1646262</v>
      </c>
      <c r="CB114" s="920"/>
      <c r="CC114" s="920"/>
      <c r="CD114" s="920"/>
      <c r="CE114" s="920"/>
      <c r="CF114" s="914">
        <v>32.6</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x14ac:dyDescent="0.15">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110</v>
      </c>
      <c r="AB115" s="934"/>
      <c r="AC115" s="934"/>
      <c r="AD115" s="934"/>
      <c r="AE115" s="935"/>
      <c r="AF115" s="936" t="s">
        <v>110</v>
      </c>
      <c r="AG115" s="934"/>
      <c r="AH115" s="934"/>
      <c r="AI115" s="934"/>
      <c r="AJ115" s="935"/>
      <c r="AK115" s="936" t="s">
        <v>110</v>
      </c>
      <c r="AL115" s="934"/>
      <c r="AM115" s="934"/>
      <c r="AN115" s="934"/>
      <c r="AO115" s="935"/>
      <c r="AP115" s="937" t="s">
        <v>110</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x14ac:dyDescent="0.15">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1054547</v>
      </c>
      <c r="AB117" s="966"/>
      <c r="AC117" s="966"/>
      <c r="AD117" s="966"/>
      <c r="AE117" s="967"/>
      <c r="AF117" s="965">
        <v>1023926</v>
      </c>
      <c r="AG117" s="966"/>
      <c r="AH117" s="966"/>
      <c r="AI117" s="966"/>
      <c r="AJ117" s="967"/>
      <c r="AK117" s="965">
        <v>1015583</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285</v>
      </c>
      <c r="AG118" s="883"/>
      <c r="AH118" s="883"/>
      <c r="AI118" s="883"/>
      <c r="AJ118" s="884"/>
      <c r="AK118" s="882" t="s">
        <v>284</v>
      </c>
      <c r="AL118" s="883"/>
      <c r="AM118" s="883"/>
      <c r="AN118" s="883"/>
      <c r="AO118" s="884"/>
      <c r="AP118" s="990" t="s">
        <v>399</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427</v>
      </c>
      <c r="BP118" s="994"/>
      <c r="BQ118" s="985">
        <v>7938240</v>
      </c>
      <c r="BR118" s="986"/>
      <c r="BS118" s="986"/>
      <c r="BT118" s="986"/>
      <c r="BU118" s="986"/>
      <c r="BV118" s="986">
        <v>7599499</v>
      </c>
      <c r="BW118" s="986"/>
      <c r="BX118" s="986"/>
      <c r="BY118" s="986"/>
      <c r="BZ118" s="986"/>
      <c r="CA118" s="986">
        <v>7665208</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5220757</v>
      </c>
      <c r="BR119" s="927"/>
      <c r="BS119" s="927"/>
      <c r="BT119" s="927"/>
      <c r="BU119" s="927"/>
      <c r="BV119" s="927">
        <v>5599312</v>
      </c>
      <c r="BW119" s="927"/>
      <c r="BX119" s="927"/>
      <c r="BY119" s="927"/>
      <c r="BZ119" s="927"/>
      <c r="CA119" s="927">
        <v>5353320</v>
      </c>
      <c r="CB119" s="927"/>
      <c r="CC119" s="927"/>
      <c r="CD119" s="927"/>
      <c r="CE119" s="927"/>
      <c r="CF119" s="941">
        <v>105.9</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x14ac:dyDescent="0.15">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12656</v>
      </c>
      <c r="BR120" s="920"/>
      <c r="BS120" s="920"/>
      <c r="BT120" s="920"/>
      <c r="BU120" s="920"/>
      <c r="BV120" s="920">
        <v>18044</v>
      </c>
      <c r="BW120" s="920"/>
      <c r="BX120" s="920"/>
      <c r="BY120" s="920"/>
      <c r="BZ120" s="920"/>
      <c r="CA120" s="920">
        <v>23941</v>
      </c>
      <c r="CB120" s="920"/>
      <c r="CC120" s="920"/>
      <c r="CD120" s="920"/>
      <c r="CE120" s="920"/>
      <c r="CF120" s="914">
        <v>0.5</v>
      </c>
      <c r="CG120" s="915"/>
      <c r="CH120" s="915"/>
      <c r="CI120" s="915"/>
      <c r="CJ120" s="915"/>
      <c r="CK120" s="1013" t="s">
        <v>433</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31333</v>
      </c>
      <c r="DH120" s="927"/>
      <c r="DI120" s="927"/>
      <c r="DJ120" s="927"/>
      <c r="DK120" s="927"/>
      <c r="DL120" s="927">
        <v>67660</v>
      </c>
      <c r="DM120" s="927"/>
      <c r="DN120" s="927"/>
      <c r="DO120" s="927"/>
      <c r="DP120" s="927"/>
      <c r="DQ120" s="927">
        <v>33662</v>
      </c>
      <c r="DR120" s="927"/>
      <c r="DS120" s="927"/>
      <c r="DT120" s="927"/>
      <c r="DU120" s="927"/>
      <c r="DV120" s="928">
        <v>0.7</v>
      </c>
      <c r="DW120" s="928"/>
      <c r="DX120" s="928"/>
      <c r="DY120" s="928"/>
      <c r="DZ120" s="929"/>
    </row>
    <row r="121" spans="1:130" s="197" customFormat="1" ht="26.25" customHeight="1" x14ac:dyDescent="0.15">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5738222</v>
      </c>
      <c r="BR121" s="986"/>
      <c r="BS121" s="986"/>
      <c r="BT121" s="986"/>
      <c r="BU121" s="986"/>
      <c r="BV121" s="986">
        <v>5627840</v>
      </c>
      <c r="BW121" s="986"/>
      <c r="BX121" s="986"/>
      <c r="BY121" s="986"/>
      <c r="BZ121" s="986"/>
      <c r="CA121" s="986">
        <v>5467095</v>
      </c>
      <c r="CB121" s="986"/>
      <c r="CC121" s="986"/>
      <c r="CD121" s="986"/>
      <c r="CE121" s="986"/>
      <c r="CF121" s="1024">
        <v>108.1</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x14ac:dyDescent="0.15">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436</v>
      </c>
      <c r="BP122" s="994"/>
      <c r="BQ122" s="1034">
        <v>10971635</v>
      </c>
      <c r="BR122" s="1035"/>
      <c r="BS122" s="1035"/>
      <c r="BT122" s="1035"/>
      <c r="BU122" s="1035"/>
      <c r="BV122" s="1035">
        <v>11245196</v>
      </c>
      <c r="BW122" s="1035"/>
      <c r="BX122" s="1035"/>
      <c r="BY122" s="1035"/>
      <c r="BZ122" s="1035"/>
      <c r="CA122" s="1035">
        <v>10844356</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437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110</v>
      </c>
      <c r="BR123" s="1027"/>
      <c r="BS123" s="1027"/>
      <c r="BT123" s="1027"/>
      <c r="BU123" s="1027"/>
      <c r="BV123" s="1027" t="s">
        <v>110</v>
      </c>
      <c r="BW123" s="1027"/>
      <c r="BX123" s="1027"/>
      <c r="BY123" s="1027"/>
      <c r="BZ123" s="1027"/>
      <c r="CA123" s="1027" t="s">
        <v>110</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438</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x14ac:dyDescent="0.2">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439</v>
      </c>
      <c r="CL125" s="1014"/>
      <c r="CM125" s="1014"/>
      <c r="CN125" s="1014"/>
      <c r="CO125" s="1015"/>
      <c r="CP125" s="940" t="s">
        <v>440</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x14ac:dyDescent="0.15">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441</v>
      </c>
      <c r="AY126" s="1037"/>
      <c r="AZ126" s="1037"/>
      <c r="BA126" s="1037"/>
      <c r="BB126" s="1037"/>
      <c r="BC126" s="1037"/>
      <c r="BD126" s="1037"/>
      <c r="BE126" s="1038"/>
      <c r="BF126" s="1052" t="s">
        <v>442</v>
      </c>
      <c r="BG126" s="1037"/>
      <c r="BH126" s="1037"/>
      <c r="BI126" s="1037"/>
      <c r="BJ126" s="1037"/>
      <c r="BK126" s="1037"/>
      <c r="BL126" s="1038"/>
      <c r="BM126" s="1052" t="s">
        <v>443</v>
      </c>
      <c r="BN126" s="1037"/>
      <c r="BO126" s="1037"/>
      <c r="BP126" s="1037"/>
      <c r="BQ126" s="1037"/>
      <c r="BR126" s="1037"/>
      <c r="BS126" s="1038"/>
      <c r="BT126" s="1052" t="s">
        <v>444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445</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x14ac:dyDescent="0.2">
      <c r="A127" s="976"/>
      <c r="B127" s="948"/>
      <c r="C127" s="1004" t="s">
        <v>446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447</v>
      </c>
      <c r="AY127" s="887"/>
      <c r="AZ127" s="887"/>
      <c r="BA127" s="887"/>
      <c r="BB127" s="887"/>
      <c r="BC127" s="887"/>
      <c r="BD127" s="887"/>
      <c r="BE127" s="888"/>
      <c r="BF127" s="1041" t="s">
        <v>110</v>
      </c>
      <c r="BG127" s="1042"/>
      <c r="BH127" s="1042"/>
      <c r="BI127" s="1042"/>
      <c r="BJ127" s="1042"/>
      <c r="BK127" s="1042"/>
      <c r="BL127" s="1051"/>
      <c r="BM127" s="1041">
        <v>14.58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448</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x14ac:dyDescent="0.15">
      <c r="A128" s="1071" t="s">
        <v>449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450</v>
      </c>
      <c r="X128" s="1073"/>
      <c r="Y128" s="1073"/>
      <c r="Z128" s="1074"/>
      <c r="AA128" s="1089">
        <v>7204</v>
      </c>
      <c r="AB128" s="1090"/>
      <c r="AC128" s="1090"/>
      <c r="AD128" s="1090"/>
      <c r="AE128" s="1091"/>
      <c r="AF128" s="1092">
        <v>9912</v>
      </c>
      <c r="AG128" s="1090"/>
      <c r="AH128" s="1090"/>
      <c r="AI128" s="1090"/>
      <c r="AJ128" s="1091"/>
      <c r="AK128" s="1092">
        <v>8802</v>
      </c>
      <c r="AL128" s="1090"/>
      <c r="AM128" s="1090"/>
      <c r="AN128" s="1090"/>
      <c r="AO128" s="1091"/>
      <c r="AP128" s="1093"/>
      <c r="AQ128" s="1094"/>
      <c r="AR128" s="1094"/>
      <c r="AS128" s="1094"/>
      <c r="AT128" s="1095"/>
      <c r="AU128" s="235"/>
      <c r="AV128" s="235"/>
      <c r="AW128" s="235"/>
      <c r="AX128" s="1054" t="s">
        <v>451</v>
      </c>
      <c r="AY128" s="950"/>
      <c r="AZ128" s="950"/>
      <c r="BA128" s="950"/>
      <c r="BB128" s="950"/>
      <c r="BC128" s="950"/>
      <c r="BD128" s="950"/>
      <c r="BE128" s="951"/>
      <c r="BF128" s="1066" t="s">
        <v>452</v>
      </c>
      <c r="BG128" s="1067"/>
      <c r="BH128" s="1067"/>
      <c r="BI128" s="1067"/>
      <c r="BJ128" s="1067"/>
      <c r="BK128" s="1067"/>
      <c r="BL128" s="1068"/>
      <c r="BM128" s="1066">
        <v>19.579999999999998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5695629</v>
      </c>
      <c r="AB129" s="959"/>
      <c r="AC129" s="959"/>
      <c r="AD129" s="959"/>
      <c r="AE129" s="960"/>
      <c r="AF129" s="961">
        <v>5741415</v>
      </c>
      <c r="AG129" s="959"/>
      <c r="AH129" s="959"/>
      <c r="AI129" s="959"/>
      <c r="AJ129" s="960"/>
      <c r="AK129" s="961">
        <v>5711908</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7.4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653258</v>
      </c>
      <c r="AB130" s="959"/>
      <c r="AC130" s="959"/>
      <c r="AD130" s="959"/>
      <c r="AE130" s="960"/>
      <c r="AF130" s="961">
        <v>628966</v>
      </c>
      <c r="AG130" s="959"/>
      <c r="AH130" s="959"/>
      <c r="AI130" s="959"/>
      <c r="AJ130" s="960"/>
      <c r="AK130" s="961">
        <v>655992</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t="s">
        <v>110</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5042371</v>
      </c>
      <c r="AB131" s="998"/>
      <c r="AC131" s="998"/>
      <c r="AD131" s="998"/>
      <c r="AE131" s="999"/>
      <c r="AF131" s="1000">
        <v>5112449</v>
      </c>
      <c r="AG131" s="998"/>
      <c r="AH131" s="998"/>
      <c r="AI131" s="998"/>
      <c r="AJ131" s="999"/>
      <c r="AK131" s="1000">
        <v>5055916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7.8154701429999998</v>
      </c>
      <c r="AB132" s="1104"/>
      <c r="AC132" s="1104"/>
      <c r="AD132" s="1104"/>
      <c r="AE132" s="1105"/>
      <c r="AF132" s="1106">
        <v>7.5315763540000003</v>
      </c>
      <c r="AG132" s="1104"/>
      <c r="AH132" s="1104"/>
      <c r="AI132" s="1104"/>
      <c r="AJ132" s="1105"/>
      <c r="AK132" s="1106">
        <v>6.9381888460000001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8.3000000000000007</v>
      </c>
      <c r="AB133" s="1111"/>
      <c r="AC133" s="1111"/>
      <c r="AD133" s="1111"/>
      <c r="AE133" s="1112"/>
      <c r="AF133" s="1110">
        <v>7.9</v>
      </c>
      <c r="AG133" s="1111"/>
      <c r="AH133" s="1111"/>
      <c r="AI133" s="1111"/>
      <c r="AJ133" s="1112"/>
      <c r="AK133" s="1110">
        <v>7.4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horizont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4294967294"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7" t="s">
        <v>464</v>
      </c>
      <c r="L7" s="254"/>
      <c r="M7" s="255" t="s">
        <v>465</v>
      </c>
      <c r="N7" s="256"/>
    </row>
    <row r="8" spans="1:16" x14ac:dyDescent="0.15">
      <c r="A8" s="248"/>
      <c r="B8" s="244"/>
      <c r="C8" s="244"/>
      <c r="D8" s="244"/>
      <c r="E8" s="244"/>
      <c r="F8" s="244"/>
      <c r="G8" s="257"/>
      <c r="H8" s="258"/>
      <c r="I8" s="258"/>
      <c r="J8" s="259"/>
      <c r="K8" s="1118"/>
      <c r="L8" s="260" t="s">
        <v>466</v>
      </c>
      <c r="M8" s="261" t="s">
        <v>467</v>
      </c>
      <c r="N8" s="262" t="s">
        <v>468</v>
      </c>
    </row>
    <row r="9" spans="1:16" x14ac:dyDescent="0.15">
      <c r="A9" s="248"/>
      <c r="B9" s="244"/>
      <c r="C9" s="244"/>
      <c r="D9" s="244"/>
      <c r="E9" s="244"/>
      <c r="F9" s="244"/>
      <c r="G9" s="1119" t="s">
        <v>469</v>
      </c>
      <c r="H9" s="1120"/>
      <c r="I9" s="1120"/>
      <c r="J9" s="1121"/>
      <c r="K9" s="263">
        <v>1471046</v>
      </c>
      <c r="L9" s="264">
        <v>55618</v>
      </c>
      <c r="M9" s="265">
        <v>59313</v>
      </c>
      <c r="N9" s="266">
        <v>-6.2</v>
      </c>
    </row>
    <row r="10" spans="1:16" x14ac:dyDescent="0.15">
      <c r="A10" s="248"/>
      <c r="B10" s="244"/>
      <c r="C10" s="244"/>
      <c r="D10" s="244"/>
      <c r="E10" s="244"/>
      <c r="F10" s="244"/>
      <c r="G10" s="1119" t="s">
        <v>470</v>
      </c>
      <c r="H10" s="1120"/>
      <c r="I10" s="1120"/>
      <c r="J10" s="1121"/>
      <c r="K10" s="267">
        <v>125846</v>
      </c>
      <c r="L10" s="268">
        <v>4758</v>
      </c>
      <c r="M10" s="269">
        <v>5376</v>
      </c>
      <c r="N10" s="270">
        <v>-11.5</v>
      </c>
    </row>
    <row r="11" spans="1:16" ht="13.5" customHeight="1" x14ac:dyDescent="0.15">
      <c r="A11" s="248"/>
      <c r="B11" s="244"/>
      <c r="C11" s="244"/>
      <c r="D11" s="244"/>
      <c r="E11" s="244"/>
      <c r="F11" s="244"/>
      <c r="G11" s="1119" t="s">
        <v>471</v>
      </c>
      <c r="H11" s="1120"/>
      <c r="I11" s="1120"/>
      <c r="J11" s="1121"/>
      <c r="K11" s="267">
        <v>286004</v>
      </c>
      <c r="L11" s="268">
        <v>10813</v>
      </c>
      <c r="M11" s="269">
        <v>7786</v>
      </c>
      <c r="N11" s="270">
        <v>38.9</v>
      </c>
    </row>
    <row r="12" spans="1:16" ht="13.5" customHeight="1" x14ac:dyDescent="0.15">
      <c r="A12" s="248"/>
      <c r="B12" s="244"/>
      <c r="C12" s="244"/>
      <c r="D12" s="244"/>
      <c r="E12" s="244"/>
      <c r="F12" s="244"/>
      <c r="G12" s="1119" t="s">
        <v>472</v>
      </c>
      <c r="H12" s="1120"/>
      <c r="I12" s="1120"/>
      <c r="J12" s="1121"/>
      <c r="K12" s="267" t="s">
        <v>473</v>
      </c>
      <c r="L12" s="268" t="s">
        <v>473</v>
      </c>
      <c r="M12" s="269">
        <v>131</v>
      </c>
      <c r="N12" s="270" t="s">
        <v>473</v>
      </c>
    </row>
    <row r="13" spans="1:16" ht="13.5" customHeight="1" x14ac:dyDescent="0.15">
      <c r="A13" s="248"/>
      <c r="B13" s="244"/>
      <c r="C13" s="244"/>
      <c r="D13" s="244"/>
      <c r="E13" s="244"/>
      <c r="F13" s="244"/>
      <c r="G13" s="1119" t="s">
        <v>474</v>
      </c>
      <c r="H13" s="1120"/>
      <c r="I13" s="1120"/>
      <c r="J13" s="1121"/>
      <c r="K13" s="267" t="s">
        <v>473</v>
      </c>
      <c r="L13" s="268" t="s">
        <v>473</v>
      </c>
      <c r="M13" s="269">
        <v>5</v>
      </c>
      <c r="N13" s="270" t="s">
        <v>473</v>
      </c>
    </row>
    <row r="14" spans="1:16" ht="13.5" customHeight="1" x14ac:dyDescent="0.15">
      <c r="A14" s="248"/>
      <c r="B14" s="244"/>
      <c r="C14" s="244"/>
      <c r="D14" s="244"/>
      <c r="E14" s="244"/>
      <c r="F14" s="244"/>
      <c r="G14" s="1119" t="s">
        <v>475</v>
      </c>
      <c r="H14" s="1120"/>
      <c r="I14" s="1120"/>
      <c r="J14" s="1121"/>
      <c r="K14" s="267">
        <v>87640</v>
      </c>
      <c r="L14" s="268">
        <v>3314</v>
      </c>
      <c r="M14" s="269">
        <v>2777</v>
      </c>
      <c r="N14" s="270">
        <v>19.3</v>
      </c>
    </row>
    <row r="15" spans="1:16" ht="13.5" customHeight="1" x14ac:dyDescent="0.15">
      <c r="A15" s="248"/>
      <c r="B15" s="244"/>
      <c r="C15" s="244"/>
      <c r="D15" s="244"/>
      <c r="E15" s="244"/>
      <c r="F15" s="244"/>
      <c r="G15" s="1119" t="s">
        <v>476</v>
      </c>
      <c r="H15" s="1120"/>
      <c r="I15" s="1120"/>
      <c r="J15" s="1121"/>
      <c r="K15" s="267">
        <v>17100</v>
      </c>
      <c r="L15" s="268">
        <v>647</v>
      </c>
      <c r="M15" s="269">
        <v>1317</v>
      </c>
      <c r="N15" s="270">
        <v>-50.9</v>
      </c>
    </row>
    <row r="16" spans="1:16" x14ac:dyDescent="0.15">
      <c r="A16" s="248"/>
      <c r="B16" s="244"/>
      <c r="C16" s="244"/>
      <c r="D16" s="244"/>
      <c r="E16" s="244"/>
      <c r="F16" s="244"/>
      <c r="G16" s="1122" t="s">
        <v>477</v>
      </c>
      <c r="H16" s="1123"/>
      <c r="I16" s="1123"/>
      <c r="J16" s="1124"/>
      <c r="K16" s="268">
        <v>-141547</v>
      </c>
      <c r="L16" s="268">
        <v>-5352</v>
      </c>
      <c r="M16" s="269">
        <v>-6006</v>
      </c>
      <c r="N16" s="270">
        <v>-10.9</v>
      </c>
    </row>
    <row r="17" spans="1:16" x14ac:dyDescent="0.15">
      <c r="A17" s="248"/>
      <c r="B17" s="244"/>
      <c r="C17" s="244"/>
      <c r="D17" s="244"/>
      <c r="E17" s="244"/>
      <c r="F17" s="244"/>
      <c r="G17" s="1122" t="s">
        <v>168</v>
      </c>
      <c r="H17" s="1123"/>
      <c r="I17" s="1123"/>
      <c r="J17" s="1124"/>
      <c r="K17" s="268">
        <v>1846089</v>
      </c>
      <c r="L17" s="268">
        <v>69798</v>
      </c>
      <c r="M17" s="269">
        <v>70700</v>
      </c>
      <c r="N17" s="270">
        <v>-1.3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14" t="s">
        <v>482</v>
      </c>
      <c r="H21" s="1115"/>
      <c r="I21" s="1115"/>
      <c r="J21" s="1116"/>
      <c r="K21" s="280">
        <v>7.37</v>
      </c>
      <c r="L21" s="281">
        <v>6.73</v>
      </c>
      <c r="M21" s="282">
        <v>0.64</v>
      </c>
      <c r="N21" s="249"/>
      <c r="O21" s="283"/>
      <c r="P21" s="279"/>
    </row>
    <row r="22" spans="1:16" s="284" customFormat="1" x14ac:dyDescent="0.15">
      <c r="A22" s="279"/>
      <c r="B22" s="249"/>
      <c r="C22" s="249"/>
      <c r="D22" s="249"/>
      <c r="E22" s="249"/>
      <c r="F22" s="249"/>
      <c r="G22" s="1114" t="s">
        <v>483</v>
      </c>
      <c r="H22" s="1115"/>
      <c r="I22" s="1115"/>
      <c r="J22" s="1116"/>
      <c r="K22" s="285">
        <v>98.9</v>
      </c>
      <c r="L22" s="286">
        <v>96.8</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7" t="s">
        <v>464</v>
      </c>
      <c r="L30" s="254"/>
      <c r="M30" s="255" t="s">
        <v>465</v>
      </c>
      <c r="N30" s="256"/>
    </row>
    <row r="31" spans="1:16" x14ac:dyDescent="0.15">
      <c r="A31" s="248"/>
      <c r="B31" s="244"/>
      <c r="C31" s="244"/>
      <c r="D31" s="244"/>
      <c r="E31" s="244"/>
      <c r="F31" s="244"/>
      <c r="G31" s="257"/>
      <c r="H31" s="258"/>
      <c r="I31" s="258"/>
      <c r="J31" s="259"/>
      <c r="K31" s="1118"/>
      <c r="L31" s="260" t="s">
        <v>466</v>
      </c>
      <c r="M31" s="261" t="s">
        <v>467</v>
      </c>
      <c r="N31" s="262" t="s">
        <v>468</v>
      </c>
    </row>
    <row r="32" spans="1:16" ht="27" customHeight="1" x14ac:dyDescent="0.15">
      <c r="A32" s="248"/>
      <c r="B32" s="244"/>
      <c r="C32" s="244"/>
      <c r="D32" s="244"/>
      <c r="E32" s="244"/>
      <c r="F32" s="244"/>
      <c r="G32" s="1130" t="s">
        <v>486</v>
      </c>
      <c r="H32" s="1131"/>
      <c r="I32" s="1131"/>
      <c r="J32" s="1132"/>
      <c r="K32" s="294">
        <v>1011924</v>
      </c>
      <c r="L32" s="294">
        <v>38259</v>
      </c>
      <c r="M32" s="295">
        <v>33640</v>
      </c>
      <c r="N32" s="296">
        <v>13.7</v>
      </c>
    </row>
    <row r="33" spans="1:16" ht="13.5" customHeight="1" x14ac:dyDescent="0.15">
      <c r="A33" s="248"/>
      <c r="B33" s="244"/>
      <c r="C33" s="244"/>
      <c r="D33" s="244"/>
      <c r="E33" s="244"/>
      <c r="F33" s="244"/>
      <c r="G33" s="1130" t="s">
        <v>487</v>
      </c>
      <c r="H33" s="1131"/>
      <c r="I33" s="1131"/>
      <c r="J33" s="1132"/>
      <c r="K33" s="294" t="s">
        <v>473</v>
      </c>
      <c r="L33" s="294" t="s">
        <v>473</v>
      </c>
      <c r="M33" s="295" t="s">
        <v>473</v>
      </c>
      <c r="N33" s="296" t="s">
        <v>473</v>
      </c>
    </row>
    <row r="34" spans="1:16" ht="27" customHeight="1" x14ac:dyDescent="0.15">
      <c r="A34" s="248"/>
      <c r="B34" s="244"/>
      <c r="C34" s="244"/>
      <c r="D34" s="244"/>
      <c r="E34" s="244"/>
      <c r="F34" s="244"/>
      <c r="G34" s="1130" t="s">
        <v>488</v>
      </c>
      <c r="H34" s="1131"/>
      <c r="I34" s="1131"/>
      <c r="J34" s="1132"/>
      <c r="K34" s="294" t="s">
        <v>473</v>
      </c>
      <c r="L34" s="294" t="s">
        <v>473</v>
      </c>
      <c r="M34" s="295">
        <v>3</v>
      </c>
      <c r="N34" s="296" t="s">
        <v>473</v>
      </c>
    </row>
    <row r="35" spans="1:16" ht="27" customHeight="1" x14ac:dyDescent="0.15">
      <c r="A35" s="248"/>
      <c r="B35" s="244"/>
      <c r="C35" s="244"/>
      <c r="D35" s="244"/>
      <c r="E35" s="244"/>
      <c r="F35" s="244"/>
      <c r="G35" s="1130" t="s">
        <v>489</v>
      </c>
      <c r="H35" s="1131"/>
      <c r="I35" s="1131"/>
      <c r="J35" s="1132"/>
      <c r="K35" s="294">
        <v>3659</v>
      </c>
      <c r="L35" s="294">
        <v>138</v>
      </c>
      <c r="M35" s="295">
        <v>10374</v>
      </c>
      <c r="N35" s="296">
        <v>-98.7</v>
      </c>
    </row>
    <row r="36" spans="1:16" ht="27" customHeight="1" x14ac:dyDescent="0.15">
      <c r="A36" s="248"/>
      <c r="B36" s="244"/>
      <c r="C36" s="244"/>
      <c r="D36" s="244"/>
      <c r="E36" s="244"/>
      <c r="F36" s="244"/>
      <c r="G36" s="1130" t="s">
        <v>490</v>
      </c>
      <c r="H36" s="1131"/>
      <c r="I36" s="1131"/>
      <c r="J36" s="1132"/>
      <c r="K36" s="294" t="s">
        <v>473</v>
      </c>
      <c r="L36" s="294" t="s">
        <v>473</v>
      </c>
      <c r="M36" s="295">
        <v>2665</v>
      </c>
      <c r="N36" s="296" t="s">
        <v>473</v>
      </c>
    </row>
    <row r="37" spans="1:16" ht="13.5" customHeight="1" x14ac:dyDescent="0.15">
      <c r="A37" s="248"/>
      <c r="B37" s="244"/>
      <c r="C37" s="244"/>
      <c r="D37" s="244"/>
      <c r="E37" s="244"/>
      <c r="F37" s="244"/>
      <c r="G37" s="1130" t="s">
        <v>491</v>
      </c>
      <c r="H37" s="1131"/>
      <c r="I37" s="1131"/>
      <c r="J37" s="1132"/>
      <c r="K37" s="294" t="s">
        <v>473</v>
      </c>
      <c r="L37" s="294" t="s">
        <v>473</v>
      </c>
      <c r="M37" s="295">
        <v>1343</v>
      </c>
      <c r="N37" s="296" t="s">
        <v>473</v>
      </c>
    </row>
    <row r="38" spans="1:16" ht="27" customHeight="1" x14ac:dyDescent="0.15">
      <c r="A38" s="248"/>
      <c r="B38" s="244"/>
      <c r="C38" s="244"/>
      <c r="D38" s="244"/>
      <c r="E38" s="244"/>
      <c r="F38" s="244"/>
      <c r="G38" s="1133" t="s">
        <v>492</v>
      </c>
      <c r="H38" s="1134"/>
      <c r="I38" s="1134"/>
      <c r="J38" s="1135"/>
      <c r="K38" s="297" t="s">
        <v>473</v>
      </c>
      <c r="L38" s="297" t="s">
        <v>473</v>
      </c>
      <c r="M38" s="298">
        <v>2</v>
      </c>
      <c r="N38" s="299" t="s">
        <v>473</v>
      </c>
      <c r="O38" s="293"/>
    </row>
    <row r="39" spans="1:16" x14ac:dyDescent="0.15">
      <c r="A39" s="248"/>
      <c r="B39" s="244"/>
      <c r="C39" s="244"/>
      <c r="D39" s="244"/>
      <c r="E39" s="244"/>
      <c r="F39" s="244"/>
      <c r="G39" s="1133" t="s">
        <v>493</v>
      </c>
      <c r="H39" s="1134"/>
      <c r="I39" s="1134"/>
      <c r="J39" s="1135"/>
      <c r="K39" s="300">
        <v>-8802</v>
      </c>
      <c r="L39" s="300">
        <v>-333</v>
      </c>
      <c r="M39" s="301">
        <v>-3110</v>
      </c>
      <c r="N39" s="302">
        <v>-89.3</v>
      </c>
      <c r="O39" s="293"/>
    </row>
    <row r="40" spans="1:16" ht="27" customHeight="1" x14ac:dyDescent="0.15">
      <c r="A40" s="248"/>
      <c r="B40" s="244"/>
      <c r="C40" s="244"/>
      <c r="D40" s="244"/>
      <c r="E40" s="244"/>
      <c r="F40" s="244"/>
      <c r="G40" s="1130" t="s">
        <v>494</v>
      </c>
      <c r="H40" s="1131"/>
      <c r="I40" s="1131"/>
      <c r="J40" s="1132"/>
      <c r="K40" s="300">
        <v>-655992</v>
      </c>
      <c r="L40" s="300">
        <v>-24802</v>
      </c>
      <c r="M40" s="301">
        <v>-31707</v>
      </c>
      <c r="N40" s="302">
        <v>-21.8</v>
      </c>
      <c r="O40" s="293"/>
    </row>
    <row r="41" spans="1:16" x14ac:dyDescent="0.15">
      <c r="A41" s="248"/>
      <c r="B41" s="244"/>
      <c r="C41" s="244"/>
      <c r="D41" s="244"/>
      <c r="E41" s="244"/>
      <c r="F41" s="244"/>
      <c r="G41" s="1136" t="s">
        <v>279</v>
      </c>
      <c r="H41" s="1137"/>
      <c r="I41" s="1137"/>
      <c r="J41" s="1138"/>
      <c r="K41" s="294">
        <v>350789</v>
      </c>
      <c r="L41" s="300">
        <v>13263</v>
      </c>
      <c r="M41" s="301">
        <v>13210</v>
      </c>
      <c r="N41" s="302">
        <v>0.4</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25" t="s">
        <v>464</v>
      </c>
      <c r="J49" s="1127" t="s">
        <v>498</v>
      </c>
      <c r="K49" s="1128"/>
      <c r="L49" s="1128"/>
      <c r="M49" s="1128"/>
      <c r="N49" s="1129"/>
    </row>
    <row r="50" spans="1:14" x14ac:dyDescent="0.15">
      <c r="A50" s="248"/>
      <c r="B50" s="244"/>
      <c r="C50" s="244"/>
      <c r="D50" s="244"/>
      <c r="E50" s="244"/>
      <c r="F50" s="244"/>
      <c r="G50" s="312"/>
      <c r="H50" s="313"/>
      <c r="I50" s="1126"/>
      <c r="J50" s="314" t="s">
        <v>499</v>
      </c>
      <c r="K50" s="315" t="s">
        <v>500</v>
      </c>
      <c r="L50" s="316" t="s">
        <v>501</v>
      </c>
      <c r="M50" s="317" t="s">
        <v>502</v>
      </c>
      <c r="N50" s="318" t="s">
        <v>503</v>
      </c>
    </row>
    <row r="51" spans="1:14" x14ac:dyDescent="0.15">
      <c r="A51" s="248"/>
      <c r="B51" s="244"/>
      <c r="C51" s="244"/>
      <c r="D51" s="244"/>
      <c r="E51" s="244"/>
      <c r="F51" s="244"/>
      <c r="G51" s="310" t="s">
        <v>504</v>
      </c>
      <c r="H51" s="311"/>
      <c r="I51" s="319">
        <v>702040</v>
      </c>
      <c r="J51" s="320">
        <v>26379</v>
      </c>
      <c r="K51" s="321">
        <v>30.1</v>
      </c>
      <c r="L51" s="322">
        <v>49426</v>
      </c>
      <c r="M51" s="323">
        <v>4.5999999999999996</v>
      </c>
      <c r="N51" s="324">
        <v>25.5</v>
      </c>
    </row>
    <row r="52" spans="1:14" x14ac:dyDescent="0.15">
      <c r="A52" s="248"/>
      <c r="B52" s="244"/>
      <c r="C52" s="244"/>
      <c r="D52" s="244"/>
      <c r="E52" s="244"/>
      <c r="F52" s="244"/>
      <c r="G52" s="325"/>
      <c r="H52" s="326" t="s">
        <v>505</v>
      </c>
      <c r="I52" s="327">
        <v>417611</v>
      </c>
      <c r="J52" s="328">
        <v>15691</v>
      </c>
      <c r="K52" s="329">
        <v>-15</v>
      </c>
      <c r="L52" s="330">
        <v>26568</v>
      </c>
      <c r="M52" s="331">
        <v>-4.5999999999999996</v>
      </c>
      <c r="N52" s="332">
        <v>-10.4</v>
      </c>
    </row>
    <row r="53" spans="1:14" x14ac:dyDescent="0.15">
      <c r="A53" s="248"/>
      <c r="B53" s="244"/>
      <c r="C53" s="244"/>
      <c r="D53" s="244"/>
      <c r="E53" s="244"/>
      <c r="F53" s="244"/>
      <c r="G53" s="310" t="s">
        <v>506</v>
      </c>
      <c r="H53" s="311"/>
      <c r="I53" s="319">
        <v>661022</v>
      </c>
      <c r="J53" s="320">
        <v>24905</v>
      </c>
      <c r="K53" s="321">
        <v>-5.6</v>
      </c>
      <c r="L53" s="322">
        <v>42839</v>
      </c>
      <c r="M53" s="323">
        <v>-13.3</v>
      </c>
      <c r="N53" s="324">
        <v>7.7</v>
      </c>
    </row>
    <row r="54" spans="1:14" x14ac:dyDescent="0.15">
      <c r="A54" s="248"/>
      <c r="B54" s="244"/>
      <c r="C54" s="244"/>
      <c r="D54" s="244"/>
      <c r="E54" s="244"/>
      <c r="F54" s="244"/>
      <c r="G54" s="325"/>
      <c r="H54" s="326" t="s">
        <v>505</v>
      </c>
      <c r="I54" s="327">
        <v>399878</v>
      </c>
      <c r="J54" s="328">
        <v>15066</v>
      </c>
      <c r="K54" s="329">
        <v>-4</v>
      </c>
      <c r="L54" s="330">
        <v>22027</v>
      </c>
      <c r="M54" s="331">
        <v>-17.100000000000001</v>
      </c>
      <c r="N54" s="332">
        <v>13.1</v>
      </c>
    </row>
    <row r="55" spans="1:14" x14ac:dyDescent="0.15">
      <c r="A55" s="248"/>
      <c r="B55" s="244"/>
      <c r="C55" s="244"/>
      <c r="D55" s="244"/>
      <c r="E55" s="244"/>
      <c r="F55" s="244"/>
      <c r="G55" s="310" t="s">
        <v>507</v>
      </c>
      <c r="H55" s="311"/>
      <c r="I55" s="319">
        <v>674271</v>
      </c>
      <c r="J55" s="320">
        <v>25261</v>
      </c>
      <c r="K55" s="321">
        <v>1.4</v>
      </c>
      <c r="L55" s="322">
        <v>46819</v>
      </c>
      <c r="M55" s="323">
        <v>9.3000000000000007</v>
      </c>
      <c r="N55" s="324">
        <v>-7.9</v>
      </c>
    </row>
    <row r="56" spans="1:14" x14ac:dyDescent="0.15">
      <c r="A56" s="248"/>
      <c r="B56" s="244"/>
      <c r="C56" s="244"/>
      <c r="D56" s="244"/>
      <c r="E56" s="244"/>
      <c r="F56" s="244"/>
      <c r="G56" s="325"/>
      <c r="H56" s="326" t="s">
        <v>505</v>
      </c>
      <c r="I56" s="327">
        <v>261358</v>
      </c>
      <c r="J56" s="328">
        <v>9792</v>
      </c>
      <c r="K56" s="329">
        <v>-35</v>
      </c>
      <c r="L56" s="330">
        <v>24121</v>
      </c>
      <c r="M56" s="331">
        <v>9.5</v>
      </c>
      <c r="N56" s="332">
        <v>-44.5</v>
      </c>
    </row>
    <row r="57" spans="1:14" x14ac:dyDescent="0.15">
      <c r="A57" s="248"/>
      <c r="B57" s="244"/>
      <c r="C57" s="244"/>
      <c r="D57" s="244"/>
      <c r="E57" s="244"/>
      <c r="F57" s="244"/>
      <c r="G57" s="310" t="s">
        <v>508</v>
      </c>
      <c r="H57" s="311"/>
      <c r="I57" s="319">
        <v>795972</v>
      </c>
      <c r="J57" s="320">
        <v>29887</v>
      </c>
      <c r="K57" s="321">
        <v>18.3</v>
      </c>
      <c r="L57" s="322">
        <v>53270</v>
      </c>
      <c r="M57" s="323">
        <v>13.8</v>
      </c>
      <c r="N57" s="324">
        <v>4.5</v>
      </c>
    </row>
    <row r="58" spans="1:14" x14ac:dyDescent="0.15">
      <c r="A58" s="248"/>
      <c r="B58" s="244"/>
      <c r="C58" s="244"/>
      <c r="D58" s="244"/>
      <c r="E58" s="244"/>
      <c r="F58" s="244"/>
      <c r="G58" s="325"/>
      <c r="H58" s="326" t="s">
        <v>505</v>
      </c>
      <c r="I58" s="327">
        <v>500212</v>
      </c>
      <c r="J58" s="328">
        <v>18782</v>
      </c>
      <c r="K58" s="329">
        <v>91.8</v>
      </c>
      <c r="L58" s="330">
        <v>24316</v>
      </c>
      <c r="M58" s="331">
        <v>0.8</v>
      </c>
      <c r="N58" s="332">
        <v>91</v>
      </c>
    </row>
    <row r="59" spans="1:14" x14ac:dyDescent="0.15">
      <c r="A59" s="248"/>
      <c r="B59" s="244"/>
      <c r="C59" s="244"/>
      <c r="D59" s="244"/>
      <c r="E59" s="244"/>
      <c r="F59" s="244"/>
      <c r="G59" s="310" t="s">
        <v>509</v>
      </c>
      <c r="H59" s="311"/>
      <c r="I59" s="319">
        <v>1459980</v>
      </c>
      <c r="J59" s="320">
        <v>55200</v>
      </c>
      <c r="K59" s="321">
        <v>84.7</v>
      </c>
      <c r="L59" s="322">
        <v>53292</v>
      </c>
      <c r="M59" s="323">
        <v>0</v>
      </c>
      <c r="N59" s="324">
        <v>84.7</v>
      </c>
    </row>
    <row r="60" spans="1:14" x14ac:dyDescent="0.15">
      <c r="A60" s="248"/>
      <c r="B60" s="244"/>
      <c r="C60" s="244"/>
      <c r="D60" s="244"/>
      <c r="E60" s="244"/>
      <c r="F60" s="244"/>
      <c r="G60" s="325"/>
      <c r="H60" s="326" t="s">
        <v>505</v>
      </c>
      <c r="I60" s="333">
        <v>1168572</v>
      </c>
      <c r="J60" s="328">
        <v>44182</v>
      </c>
      <c r="K60" s="329">
        <v>135.19999999999999</v>
      </c>
      <c r="L60" s="330">
        <v>28900</v>
      </c>
      <c r="M60" s="331">
        <v>18.899999999999999</v>
      </c>
      <c r="N60" s="332">
        <v>116.3</v>
      </c>
    </row>
    <row r="61" spans="1:14" x14ac:dyDescent="0.15">
      <c r="A61" s="248"/>
      <c r="B61" s="244"/>
      <c r="C61" s="244"/>
      <c r="D61" s="244"/>
      <c r="E61" s="244"/>
      <c r="F61" s="244"/>
      <c r="G61" s="310" t="s">
        <v>510</v>
      </c>
      <c r="H61" s="334"/>
      <c r="I61" s="335">
        <v>858657</v>
      </c>
      <c r="J61" s="336">
        <v>32326</v>
      </c>
      <c r="K61" s="337">
        <v>25.8</v>
      </c>
      <c r="L61" s="338">
        <v>49129</v>
      </c>
      <c r="M61" s="339">
        <v>2.9</v>
      </c>
      <c r="N61" s="324">
        <v>22.9</v>
      </c>
    </row>
    <row r="62" spans="1:14" x14ac:dyDescent="0.15">
      <c r="A62" s="248"/>
      <c r="B62" s="244"/>
      <c r="C62" s="244"/>
      <c r="D62" s="244"/>
      <c r="E62" s="244"/>
      <c r="F62" s="244"/>
      <c r="G62" s="325"/>
      <c r="H62" s="326" t="s">
        <v>505</v>
      </c>
      <c r="I62" s="327">
        <v>549526</v>
      </c>
      <c r="J62" s="328">
        <v>20703</v>
      </c>
      <c r="K62" s="329">
        <v>34.6</v>
      </c>
      <c r="L62" s="330">
        <v>25186</v>
      </c>
      <c r="M62" s="331">
        <v>1.5</v>
      </c>
      <c r="N62" s="332">
        <v>33.1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horizontalDpi="4294967293"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9" t="s">
        <v>3</v>
      </c>
      <c r="D47" s="1139"/>
      <c r="E47" s="1140"/>
      <c r="F47" s="11">
        <v>31.12</v>
      </c>
      <c r="G47" s="12">
        <v>36.28</v>
      </c>
      <c r="H47" s="12">
        <v>40.03</v>
      </c>
      <c r="I47" s="12">
        <v>42.99</v>
      </c>
      <c r="J47" s="13">
        <v>44.33</v>
      </c>
    </row>
    <row r="48" spans="2:10" ht="57.75" customHeight="1" x14ac:dyDescent="0.15">
      <c r="B48" s="14"/>
      <c r="C48" s="1141" t="s">
        <v>4</v>
      </c>
      <c r="D48" s="1141"/>
      <c r="E48" s="1142"/>
      <c r="F48" s="15">
        <v>5.67</v>
      </c>
      <c r="G48" s="16">
        <v>6.16</v>
      </c>
      <c r="H48" s="16">
        <v>6.56</v>
      </c>
      <c r="I48" s="16">
        <v>6.26</v>
      </c>
      <c r="J48" s="17">
        <v>7.91</v>
      </c>
    </row>
    <row r="49" spans="2:10" ht="57.75" customHeight="1" thickBot="1" x14ac:dyDescent="0.2">
      <c r="B49" s="18"/>
      <c r="C49" s="1143" t="s">
        <v>5</v>
      </c>
      <c r="D49" s="1143"/>
      <c r="E49" s="1144"/>
      <c r="F49" s="19">
        <v>7.99</v>
      </c>
      <c r="G49" s="20">
        <v>5.47</v>
      </c>
      <c r="H49" s="20">
        <v>3.47</v>
      </c>
      <c r="I49" s="20">
        <v>3.03</v>
      </c>
      <c r="J49" s="21">
        <v>2.74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4294967294"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1" t="s">
        <v>517</v>
      </c>
      <c r="D34" s="1151"/>
      <c r="E34" s="1152"/>
      <c r="F34" s="32">
        <v>5.64</v>
      </c>
      <c r="G34" s="33">
        <v>6.14</v>
      </c>
      <c r="H34" s="33">
        <v>6.55</v>
      </c>
      <c r="I34" s="33">
        <v>6.25</v>
      </c>
      <c r="J34" s="34">
        <v>7.9</v>
      </c>
      <c r="K34" s="22"/>
      <c r="L34" s="22"/>
      <c r="M34" s="22"/>
      <c r="N34" s="22"/>
      <c r="O34" s="22"/>
      <c r="P34" s="22"/>
    </row>
    <row r="35" spans="1:16" ht="39" customHeight="1" x14ac:dyDescent="0.15">
      <c r="A35" s="22"/>
      <c r="B35" s="35"/>
      <c r="C35" s="1145" t="s">
        <v>518</v>
      </c>
      <c r="D35" s="1146"/>
      <c r="E35" s="1147"/>
      <c r="F35" s="36">
        <v>2.5499999999999998</v>
      </c>
      <c r="G35" s="37">
        <v>2.04</v>
      </c>
      <c r="H35" s="37">
        <v>3.6</v>
      </c>
      <c r="I35" s="37">
        <v>3.86</v>
      </c>
      <c r="J35" s="38">
        <v>5.9</v>
      </c>
      <c r="K35" s="22"/>
      <c r="L35" s="22"/>
      <c r="M35" s="22"/>
      <c r="N35" s="22"/>
      <c r="O35" s="22"/>
      <c r="P35" s="22"/>
    </row>
    <row r="36" spans="1:16" ht="39" customHeight="1" x14ac:dyDescent="0.15">
      <c r="A36" s="22"/>
      <c r="B36" s="35"/>
      <c r="C36" s="1145" t="s">
        <v>519</v>
      </c>
      <c r="D36" s="1146"/>
      <c r="E36" s="1147"/>
      <c r="F36" s="36">
        <v>3.48</v>
      </c>
      <c r="G36" s="37">
        <v>2.33</v>
      </c>
      <c r="H36" s="37">
        <v>3.98</v>
      </c>
      <c r="I36" s="37">
        <v>4.05</v>
      </c>
      <c r="J36" s="38">
        <v>3.43</v>
      </c>
      <c r="K36" s="22"/>
      <c r="L36" s="22"/>
      <c r="M36" s="22"/>
      <c r="N36" s="22"/>
      <c r="O36" s="22"/>
      <c r="P36" s="22"/>
    </row>
    <row r="37" spans="1:16" ht="39" customHeight="1" x14ac:dyDescent="0.15">
      <c r="A37" s="22"/>
      <c r="B37" s="35"/>
      <c r="C37" s="1145" t="s">
        <v>520</v>
      </c>
      <c r="D37" s="1146"/>
      <c r="E37" s="1147"/>
      <c r="F37" s="36">
        <v>1.51</v>
      </c>
      <c r="G37" s="37">
        <v>1.45</v>
      </c>
      <c r="H37" s="37">
        <v>1.07</v>
      </c>
      <c r="I37" s="37">
        <v>1.32</v>
      </c>
      <c r="J37" s="38">
        <v>1.1100000000000001</v>
      </c>
      <c r="K37" s="22"/>
      <c r="L37" s="22"/>
      <c r="M37" s="22"/>
      <c r="N37" s="22"/>
      <c r="O37" s="22"/>
      <c r="P37" s="22"/>
    </row>
    <row r="38" spans="1:16" ht="39" customHeight="1" x14ac:dyDescent="0.15">
      <c r="A38" s="22"/>
      <c r="B38" s="35"/>
      <c r="C38" s="1145" t="s">
        <v>521</v>
      </c>
      <c r="D38" s="1146"/>
      <c r="E38" s="1147"/>
      <c r="F38" s="36">
        <v>0.13</v>
      </c>
      <c r="G38" s="37">
        <v>0.03</v>
      </c>
      <c r="H38" s="37">
        <v>0.12</v>
      </c>
      <c r="I38" s="37">
        <v>0.02</v>
      </c>
      <c r="J38" s="38">
        <v>0.02</v>
      </c>
      <c r="K38" s="22"/>
      <c r="L38" s="22"/>
      <c r="M38" s="22"/>
      <c r="N38" s="22"/>
      <c r="O38" s="22"/>
      <c r="P38" s="22"/>
    </row>
    <row r="39" spans="1:16" ht="39" customHeight="1" x14ac:dyDescent="0.15">
      <c r="A39" s="22"/>
      <c r="B39" s="35"/>
      <c r="C39" s="1145" t="s">
        <v>522</v>
      </c>
      <c r="D39" s="1146"/>
      <c r="E39" s="1147"/>
      <c r="F39" s="36">
        <v>0.02</v>
      </c>
      <c r="G39" s="37">
        <v>0.01</v>
      </c>
      <c r="H39" s="37">
        <v>0</v>
      </c>
      <c r="I39" s="37">
        <v>0</v>
      </c>
      <c r="J39" s="38">
        <v>0.01</v>
      </c>
      <c r="K39" s="22"/>
      <c r="L39" s="22"/>
      <c r="M39" s="22"/>
      <c r="N39" s="22"/>
      <c r="O39" s="22"/>
      <c r="P39" s="22"/>
    </row>
    <row r="40" spans="1:16" ht="39" customHeight="1" x14ac:dyDescent="0.15">
      <c r="A40" s="22"/>
      <c r="B40" s="35"/>
      <c r="C40" s="1145" t="s">
        <v>523</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524</v>
      </c>
      <c r="D42" s="1146"/>
      <c r="E42" s="1147"/>
      <c r="F42" s="36" t="s">
        <v>473</v>
      </c>
      <c r="G42" s="37" t="s">
        <v>473</v>
      </c>
      <c r="H42" s="37" t="s">
        <v>473</v>
      </c>
      <c r="I42" s="37" t="s">
        <v>473</v>
      </c>
      <c r="J42" s="38" t="s">
        <v>473</v>
      </c>
      <c r="K42" s="22"/>
      <c r="L42" s="22"/>
      <c r="M42" s="22"/>
      <c r="N42" s="22"/>
      <c r="O42" s="22"/>
      <c r="P42" s="22"/>
    </row>
    <row r="43" spans="1:16" ht="39" customHeight="1" thickBot="1" x14ac:dyDescent="0.2">
      <c r="A43" s="22"/>
      <c r="B43" s="40"/>
      <c r="C43" s="1148" t="s">
        <v>525</v>
      </c>
      <c r="D43" s="1149"/>
      <c r="E43" s="1150"/>
      <c r="F43" s="41">
        <v>0</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4294967294"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1104</v>
      </c>
      <c r="L45" s="60">
        <v>1109</v>
      </c>
      <c r="M45" s="60">
        <v>1050</v>
      </c>
      <c r="N45" s="60">
        <v>1019</v>
      </c>
      <c r="O45" s="61">
        <v>1012</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x14ac:dyDescent="0.15">
      <c r="A48" s="48"/>
      <c r="B48" s="1163"/>
      <c r="C48" s="1164"/>
      <c r="D48" s="62"/>
      <c r="E48" s="1155" t="s">
        <v>15</v>
      </c>
      <c r="F48" s="1155"/>
      <c r="G48" s="1155"/>
      <c r="H48" s="1155"/>
      <c r="I48" s="1155"/>
      <c r="J48" s="1156"/>
      <c r="K48" s="63">
        <v>3</v>
      </c>
      <c r="L48" s="64">
        <v>5</v>
      </c>
      <c r="M48" s="64">
        <v>4</v>
      </c>
      <c r="N48" s="64">
        <v>5</v>
      </c>
      <c r="O48" s="65">
        <v>4</v>
      </c>
      <c r="P48" s="48"/>
      <c r="Q48" s="48"/>
      <c r="R48" s="48"/>
      <c r="S48" s="48"/>
      <c r="T48" s="48"/>
      <c r="U48" s="48"/>
    </row>
    <row r="49" spans="1:21" ht="30.75" customHeight="1" x14ac:dyDescent="0.15">
      <c r="A49" s="48"/>
      <c r="B49" s="1163"/>
      <c r="C49" s="1164"/>
      <c r="D49" s="62"/>
      <c r="E49" s="1155" t="s">
        <v>16</v>
      </c>
      <c r="F49" s="1155"/>
      <c r="G49" s="1155"/>
      <c r="H49" s="1155"/>
      <c r="I49" s="1155"/>
      <c r="J49" s="1156"/>
      <c r="K49" s="63">
        <v>2</v>
      </c>
      <c r="L49" s="64">
        <v>2</v>
      </c>
      <c r="M49" s="64" t="s">
        <v>473</v>
      </c>
      <c r="N49" s="64" t="s">
        <v>473</v>
      </c>
      <c r="O49" s="65" t="s">
        <v>473</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473</v>
      </c>
      <c r="L50" s="64" t="s">
        <v>473</v>
      </c>
      <c r="M50" s="64" t="s">
        <v>473</v>
      </c>
      <c r="N50" s="64" t="s">
        <v>473</v>
      </c>
      <c r="O50" s="65" t="s">
        <v>473</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660</v>
      </c>
      <c r="L52" s="64">
        <v>676</v>
      </c>
      <c r="M52" s="64">
        <v>660</v>
      </c>
      <c r="N52" s="64">
        <v>639</v>
      </c>
      <c r="O52" s="65">
        <v>665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449</v>
      </c>
      <c r="L53" s="69">
        <v>440</v>
      </c>
      <c r="M53" s="69">
        <v>394</v>
      </c>
      <c r="N53" s="69">
        <v>385</v>
      </c>
      <c r="O53" s="70">
        <v>351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4294967294"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2016-04-11T08:20:30Z</cp:lastPrinted>
  <dcterms:created xsi:type="dcterms:W3CDTF">2016-02-15T02:04:54Z</dcterms:created>
  <dcterms:modified xsi:type="dcterms:W3CDTF">2016-04-19T04:26:38Z</dcterms:modified>
  <cp:category/>
</cp:coreProperties>
</file>